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PRIHODA'!$A$1:$H$41</definedName>
    <definedName name="_xlnm.Print_Area" localSheetId="2">'PLAN RASHODA I IZDATAKA'!$A$1:$Q$97</definedName>
  </definedNames>
  <calcPr fullCalcOnLoad="1"/>
</workbook>
</file>

<file path=xl/sharedStrings.xml><?xml version="1.0" encoding="utf-8"?>
<sst xmlns="http://schemas.openxmlformats.org/spreadsheetml/2006/main" count="180" uniqueCount="127">
  <si>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</si>
  <si>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</si>
  <si>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</si>
  <si>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</si>
  <si>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</si>
  <si>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</si>
  <si>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</si>
  <si>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</si>
  <si>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</si>
  <si>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</si>
  <si>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</si>
  <si>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</si>
  <si>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</si>
  <si>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</si>
  <si>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</si>
  <si>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</si>
  <si>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</si>
  <si>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</si>
  <si>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</si>
  <si>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</si>
  <si>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</si>
  <si>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</si>
  <si>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</si>
  <si>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</si>
  <si>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</si>
  <si>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</si>
  <si>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</si>
  <si>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</si>
  <si>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</si>
  <si>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</si>
  <si>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</si>
  <si>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</si>
  <si>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</si>
  <si>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</si>
  <si>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</si>
  <si>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</si>
  <si>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</si>
  <si>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</si>
  <si>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Plaće za redovan rad</t>
  </si>
  <si>
    <t>Dop.za ovezno zdravstv.osig</t>
  </si>
  <si>
    <t>Dop.za obvezno osig.u.sl.nezaposl.</t>
  </si>
  <si>
    <t>Službena putovanja</t>
  </si>
  <si>
    <t>Naknada za prijevoz djelatnika</t>
  </si>
  <si>
    <t>Stručna usavršavanaj</t>
  </si>
  <si>
    <t>Uredski materijal</t>
  </si>
  <si>
    <t>Sitan inventar</t>
  </si>
  <si>
    <t>Usluge telefona,pošte</t>
  </si>
  <si>
    <t>Ostali rashodi</t>
  </si>
  <si>
    <t>Zdravstvene usluge</t>
  </si>
  <si>
    <t>Intelektualne usluge</t>
  </si>
  <si>
    <t>Računalne usluge</t>
  </si>
  <si>
    <t>Ostale usluge</t>
  </si>
  <si>
    <t>Financijski rashodi</t>
  </si>
  <si>
    <t>Knjige</t>
  </si>
  <si>
    <t>Rashodi za nabavu dug.imov.</t>
  </si>
  <si>
    <t>Opći prihodi i primici-županijski prihod</t>
  </si>
  <si>
    <t>Opći prihodi i primici-državni proračun</t>
  </si>
  <si>
    <t>Dodatna ulaganja</t>
  </si>
  <si>
    <t>PRIJEDLOG PLANA ZA 2015.</t>
  </si>
  <si>
    <t>PROJEKCIJA PLANA ZA 2017.</t>
  </si>
  <si>
    <t>Grad Velika Gorica</t>
  </si>
  <si>
    <t>Komunalne usluge</t>
  </si>
  <si>
    <t>Materijal i dijelovi za tek.održ.</t>
  </si>
  <si>
    <t>uredska oprema i namještaj</t>
  </si>
  <si>
    <t>Aktivnost A100001 Administrativno, tehničko i stručno osoblje</t>
  </si>
  <si>
    <t>Aktivnost A100001 Rashodi poslovanja</t>
  </si>
  <si>
    <t>Program 1001 Pojačani standard u školstvu</t>
  </si>
  <si>
    <t>Rashodi poslovanja</t>
  </si>
  <si>
    <t>Tekući projekt  T100001 Oprema škola</t>
  </si>
  <si>
    <t>Tekući projekt T10003 Knjige</t>
  </si>
  <si>
    <t>Usluge tekućeg i inv.održavanja</t>
  </si>
  <si>
    <t>Energija</t>
  </si>
  <si>
    <t>Reprezentacoja</t>
  </si>
  <si>
    <t xml:space="preserve">Usluge </t>
  </si>
  <si>
    <t>Rashodi za nabavu nef.imovine</t>
  </si>
  <si>
    <t>Rashodi za dodatna ulaganja na nefinancijskoj imovini</t>
  </si>
  <si>
    <t>Rashodi za nabavu proizvedene dugotrajne imovine</t>
  </si>
  <si>
    <t xml:space="preserve">Opći prihodi i primici-županijski prihod </t>
  </si>
  <si>
    <t xml:space="preserve">Opći prihodi i primici-državni proračun </t>
  </si>
  <si>
    <t>OŠ JOSIPA BADALIĆA</t>
  </si>
  <si>
    <t>Program 1002 Plaće zaposlenika</t>
  </si>
  <si>
    <t>Namirnice</t>
  </si>
  <si>
    <t xml:space="preserve">Grad Ivanić Grad </t>
  </si>
  <si>
    <t>Prihodi od nefinancijske imovine</t>
  </si>
  <si>
    <t>OIB 54154274638</t>
  </si>
  <si>
    <t>671-ZAGR.ŽUP</t>
  </si>
  <si>
    <t>721-OTP.STAN</t>
  </si>
  <si>
    <t>721 otpl.stan</t>
  </si>
  <si>
    <t>Tekući projekt T100002 Dodatna ulaganja</t>
  </si>
  <si>
    <t>Dodatna ulaganja na građevinskim objektima</t>
  </si>
  <si>
    <t>Program 1002 Kapitalno ulaganje</t>
  </si>
  <si>
    <t>Usluge telefona, pošte i prijevoza</t>
  </si>
  <si>
    <t>Pristojbe i naknade</t>
  </si>
  <si>
    <t>Službena radna zaštitna odjeća i obuća</t>
  </si>
  <si>
    <t>Usluge promidžbe i informiranja</t>
  </si>
  <si>
    <t>Naknade troškova osobama izvan radnog odnosa</t>
  </si>
  <si>
    <t>Naknade trošk.osobama izvan rad.odnosa</t>
  </si>
  <si>
    <t>Članarine</t>
  </si>
  <si>
    <t>Zatezne kamate</t>
  </si>
  <si>
    <t>Program 1001 Minimalni standard u osnovnom školstvu-materijalni i financijski rashodi</t>
  </si>
  <si>
    <t>Plaće bruto</t>
  </si>
  <si>
    <t>Doprinosi za obvezno zdravstveno osiguranje</t>
  </si>
  <si>
    <t>Doprinosi za obvezno osiguranje u slućaji nezaposlenosti</t>
  </si>
  <si>
    <t>Naknade za prijevoz, za rad na terenu i odvojeni život</t>
  </si>
  <si>
    <t>6526- učenici suf.</t>
  </si>
  <si>
    <t>671-ZG ŽUP</t>
  </si>
  <si>
    <t>6526-učenici suf.</t>
  </si>
  <si>
    <t>2016.</t>
  </si>
  <si>
    <t>6526-Crveni križ</t>
  </si>
  <si>
    <t>Crveni križ</t>
  </si>
  <si>
    <t>636-MZOŠ</t>
  </si>
  <si>
    <t>636-Mzoš</t>
  </si>
  <si>
    <t>Prijedlog plana 
za 2016.</t>
  </si>
  <si>
    <t>Projekcija plana
za 2017.</t>
  </si>
  <si>
    <t>Projekcija plana 
za 2018.</t>
  </si>
  <si>
    <t>636- Grad Iv.Grad</t>
  </si>
  <si>
    <t>636-Grad Iv.Grad</t>
  </si>
  <si>
    <t>Ukupno prihodi i primici za 2016</t>
  </si>
  <si>
    <t>Ukupno prihodi i primici za 2017.</t>
  </si>
  <si>
    <t>Ukupno prihodi i primici za 2018.</t>
  </si>
  <si>
    <t>Tekući projekt T100021 Pomoćnici u nastavi-PRSTEN POTPORE</t>
  </si>
  <si>
    <t xml:space="preserve">PRIJEDLOG PLANA ZA 2016. </t>
  </si>
  <si>
    <t>PROJEKCIJA PLANA ZA 2018.</t>
  </si>
  <si>
    <t>PRIJEDLOG FINANCIJSKOG PLANA ZA OŠ JOSIPA BADALIĆA ZA 2016 I PROJEKCIJA PLANA ZA 2017.I 2018.GODINU</t>
  </si>
  <si>
    <t>Tekući projekt PREHRANA</t>
  </si>
  <si>
    <t>Rashodi za materijal</t>
  </si>
  <si>
    <t xml:space="preserve">Marterijalni rashodi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</si>
</sst>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4" fontId="27" fillId="0" borderId="43" xfId="0" applyNumberFormat="1" applyFont="1" applyFill="1" applyBorder="1" applyAlignment="1" applyProtection="1">
      <alignment horizontal="center" wrapText="1"/>
      <protection/>
    </xf>
    <xf numFmtId="3" fontId="27" fillId="0" borderId="43" xfId="0" applyNumberFormat="1" applyFont="1" applyFill="1" applyBorder="1" applyAlignment="1" applyProtection="1">
      <alignment horizontal="center" wrapText="1"/>
      <protection/>
    </xf>
    <xf numFmtId="3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39" fillId="0" borderId="43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4" fontId="27" fillId="0" borderId="43" xfId="0" applyNumberFormat="1" applyFont="1" applyFill="1" applyBorder="1" applyAlignment="1" applyProtection="1">
      <alignment/>
      <protection/>
    </xf>
    <xf numFmtId="4" fontId="25" fillId="0" borderId="43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horizontal="left"/>
      <protection/>
    </xf>
    <xf numFmtId="0" fontId="39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horizontal="left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0" fillId="0" borderId="0" xfId="0" applyNumberFormat="1" applyFont="1" applyFill="1" applyBorder="1" applyAlignment="1" applyProtection="1">
      <alignment/>
      <protection/>
    </xf>
    <xf numFmtId="4" fontId="40" fillId="0" borderId="43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27" fillId="0" borderId="45" xfId="0" applyNumberFormat="1" applyFont="1" applyFill="1" applyBorder="1" applyAlignment="1" applyProtection="1">
      <alignment wrapText="1"/>
      <protection/>
    </xf>
    <xf numFmtId="1" fontId="22" fillId="49" borderId="46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7" fillId="0" borderId="42" xfId="0" applyNumberFormat="1" applyFont="1" applyFill="1" applyBorder="1" applyAlignment="1" applyProtection="1">
      <alignment horizontal="left"/>
      <protection/>
    </xf>
    <xf numFmtId="0" fontId="0" fillId="0" borderId="45" xfId="0" applyNumberFormat="1" applyFill="1" applyBorder="1" applyAlignment="1" applyProtection="1">
      <alignment horizontal="left"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40" fillId="0" borderId="45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left" wrapText="1"/>
      <protection/>
    </xf>
    <xf numFmtId="0" fontId="40" fillId="0" borderId="45" xfId="0" applyNumberFormat="1" applyFont="1" applyFill="1" applyBorder="1" applyAlignment="1" applyProtection="1">
      <alignment horizontal="left" wrapText="1"/>
      <protection/>
    </xf>
    <xf numFmtId="0" fontId="40" fillId="0" borderId="45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005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005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057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057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2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34" t="s">
        <v>123</v>
      </c>
      <c r="B1" s="134"/>
      <c r="C1" s="134"/>
      <c r="D1" s="134"/>
      <c r="E1" s="134"/>
      <c r="F1" s="134"/>
      <c r="G1" s="134"/>
      <c r="H1" s="134"/>
    </row>
    <row r="2" spans="1:8" s="72" customFormat="1" ht="26.25" customHeight="1">
      <c r="A2" s="134" t="s">
        <v>35</v>
      </c>
      <c r="B2" s="134"/>
      <c r="C2" s="134"/>
      <c r="D2" s="134"/>
      <c r="E2" s="134"/>
      <c r="F2" s="134"/>
      <c r="G2" s="145"/>
      <c r="H2" s="145"/>
    </row>
    <row r="3" spans="1:8" ht="25.5" customHeight="1">
      <c r="A3" s="134"/>
      <c r="B3" s="134"/>
      <c r="C3" s="134"/>
      <c r="D3" s="134"/>
      <c r="E3" s="134"/>
      <c r="F3" s="134"/>
      <c r="G3" s="134"/>
      <c r="H3" s="136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112</v>
      </c>
      <c r="G5" s="79" t="s">
        <v>113</v>
      </c>
      <c r="H5" s="80" t="s">
        <v>114</v>
      </c>
      <c r="I5" s="81"/>
    </row>
    <row r="6" spans="1:9" ht="27.75" customHeight="1">
      <c r="A6" s="139" t="s">
        <v>36</v>
      </c>
      <c r="B6" s="138"/>
      <c r="C6" s="138"/>
      <c r="D6" s="138"/>
      <c r="E6" s="144"/>
      <c r="F6" s="100">
        <f>F7+F8</f>
        <v>6202009</v>
      </c>
      <c r="G6" s="101">
        <f>G7+G8</f>
        <v>6202009</v>
      </c>
      <c r="H6" s="102">
        <f>H7+H8</f>
        <v>6202009</v>
      </c>
      <c r="I6" s="98"/>
    </row>
    <row r="7" spans="1:8" ht="22.5" customHeight="1">
      <c r="A7" s="139" t="s">
        <v>0</v>
      </c>
      <c r="B7" s="138"/>
      <c r="C7" s="138"/>
      <c r="D7" s="138"/>
      <c r="E7" s="144"/>
      <c r="F7" s="83">
        <v>6200009</v>
      </c>
      <c r="G7" s="83">
        <v>6200009</v>
      </c>
      <c r="H7" s="83">
        <v>6200009</v>
      </c>
    </row>
    <row r="8" spans="1:8" ht="22.5" customHeight="1">
      <c r="A8" s="146" t="s">
        <v>1</v>
      </c>
      <c r="B8" s="144"/>
      <c r="C8" s="144"/>
      <c r="D8" s="144"/>
      <c r="E8" s="144"/>
      <c r="F8" s="83">
        <v>2000</v>
      </c>
      <c r="G8" s="83">
        <v>2000</v>
      </c>
      <c r="H8" s="83">
        <v>2000</v>
      </c>
    </row>
    <row r="9" spans="1:8" ht="22.5" customHeight="1">
      <c r="A9" s="99" t="s">
        <v>37</v>
      </c>
      <c r="B9" s="82"/>
      <c r="C9" s="82"/>
      <c r="D9" s="82"/>
      <c r="E9" s="82"/>
      <c r="F9" s="83">
        <f>F10+F11</f>
        <v>6202009</v>
      </c>
      <c r="G9" s="83">
        <f>G10+G11</f>
        <v>6202009</v>
      </c>
      <c r="H9" s="83">
        <f>H10+H11</f>
        <v>6202009</v>
      </c>
    </row>
    <row r="10" spans="1:8" ht="22.5" customHeight="1">
      <c r="A10" s="137" t="s">
        <v>2</v>
      </c>
      <c r="B10" s="138"/>
      <c r="C10" s="138"/>
      <c r="D10" s="138"/>
      <c r="E10" s="147"/>
      <c r="F10" s="84">
        <v>5000009</v>
      </c>
      <c r="G10" s="84">
        <v>5000009</v>
      </c>
      <c r="H10" s="84">
        <v>5000009</v>
      </c>
    </row>
    <row r="11" spans="1:8" ht="22.5" customHeight="1">
      <c r="A11" s="146" t="s">
        <v>3</v>
      </c>
      <c r="B11" s="144"/>
      <c r="C11" s="144"/>
      <c r="D11" s="144"/>
      <c r="E11" s="144"/>
      <c r="F11" s="84">
        <v>1202000</v>
      </c>
      <c r="G11" s="84">
        <v>1202000</v>
      </c>
      <c r="H11" s="84">
        <v>1202000</v>
      </c>
    </row>
    <row r="12" spans="1:8" ht="22.5" customHeight="1">
      <c r="A12" s="137" t="s">
        <v>4</v>
      </c>
      <c r="B12" s="138"/>
      <c r="C12" s="138"/>
      <c r="D12" s="138"/>
      <c r="E12" s="138"/>
      <c r="F12" s="84">
        <v>0</v>
      </c>
      <c r="G12" s="84"/>
      <c r="H12" s="84">
        <v>0</v>
      </c>
    </row>
    <row r="13" spans="1:8" ht="25.5" customHeight="1">
      <c r="A13" s="134"/>
      <c r="B13" s="135"/>
      <c r="C13" s="135"/>
      <c r="D13" s="135"/>
      <c r="E13" s="135"/>
      <c r="F13" s="136"/>
      <c r="G13" s="136"/>
      <c r="H13" s="136"/>
    </row>
    <row r="14" spans="1:8" ht="27.75" customHeight="1">
      <c r="A14" s="75"/>
      <c r="B14" s="76"/>
      <c r="C14" s="76"/>
      <c r="D14" s="77"/>
      <c r="E14" s="78"/>
      <c r="F14" s="79" t="s">
        <v>112</v>
      </c>
      <c r="G14" s="79" t="s">
        <v>113</v>
      </c>
      <c r="H14" s="80" t="s">
        <v>114</v>
      </c>
    </row>
    <row r="15" spans="1:8" ht="22.5" customHeight="1">
      <c r="A15" s="140" t="s">
        <v>5</v>
      </c>
      <c r="B15" s="141"/>
      <c r="C15" s="141"/>
      <c r="D15" s="141"/>
      <c r="E15" s="142"/>
      <c r="F15" s="86">
        <v>0</v>
      </c>
      <c r="G15" s="86">
        <v>0</v>
      </c>
      <c r="H15" s="84">
        <v>0</v>
      </c>
    </row>
    <row r="16" spans="1:8" s="67" customFormat="1" ht="25.5" customHeight="1">
      <c r="A16" s="143"/>
      <c r="B16" s="135"/>
      <c r="C16" s="135"/>
      <c r="D16" s="135"/>
      <c r="E16" s="135"/>
      <c r="F16" s="136"/>
      <c r="G16" s="136"/>
      <c r="H16" s="136"/>
    </row>
    <row r="17" spans="1:8" s="67" customFormat="1" ht="27.75" customHeight="1">
      <c r="A17" s="75"/>
      <c r="B17" s="76"/>
      <c r="C17" s="76"/>
      <c r="D17" s="77"/>
      <c r="E17" s="78"/>
      <c r="F17" s="79" t="s">
        <v>112</v>
      </c>
      <c r="G17" s="79" t="s">
        <v>113</v>
      </c>
      <c r="H17" s="80" t="s">
        <v>114</v>
      </c>
    </row>
    <row r="18" spans="1:8" s="67" customFormat="1" ht="22.5" customHeight="1">
      <c r="A18" s="139" t="s">
        <v>6</v>
      </c>
      <c r="B18" s="138"/>
      <c r="C18" s="138"/>
      <c r="D18" s="138"/>
      <c r="E18" s="138"/>
      <c r="F18" s="83"/>
      <c r="G18" s="83"/>
      <c r="H18" s="83"/>
    </row>
    <row r="19" spans="1:8" s="67" customFormat="1" ht="22.5" customHeight="1">
      <c r="A19" s="139" t="s">
        <v>7</v>
      </c>
      <c r="B19" s="138"/>
      <c r="C19" s="138"/>
      <c r="D19" s="138"/>
      <c r="E19" s="138"/>
      <c r="F19" s="83"/>
      <c r="G19" s="83"/>
      <c r="H19" s="83"/>
    </row>
    <row r="20" spans="1:8" s="67" customFormat="1" ht="22.5" customHeight="1">
      <c r="A20" s="137" t="s">
        <v>8</v>
      </c>
      <c r="B20" s="138"/>
      <c r="C20" s="138"/>
      <c r="D20" s="138"/>
      <c r="E20" s="138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37" t="s">
        <v>9</v>
      </c>
      <c r="B22" s="138"/>
      <c r="C22" s="138"/>
      <c r="D22" s="138"/>
      <c r="E22" s="138"/>
      <c r="F22" s="83"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4">
      <selection activeCell="B33" sqref="B33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34" t="s">
        <v>10</v>
      </c>
      <c r="B1" s="134"/>
      <c r="C1" s="134"/>
      <c r="D1" s="134"/>
      <c r="E1" s="134"/>
      <c r="F1" s="134"/>
      <c r="G1" s="134"/>
      <c r="H1" s="134"/>
    </row>
    <row r="2" spans="1:8" s="1" customFormat="1" ht="13.5" thickBot="1">
      <c r="A2" s="14"/>
      <c r="H2" s="15" t="s">
        <v>11</v>
      </c>
    </row>
    <row r="3" spans="1:8" s="1" customFormat="1" ht="26.25" thickBot="1">
      <c r="A3" s="94" t="s">
        <v>12</v>
      </c>
      <c r="B3" s="148" t="s">
        <v>107</v>
      </c>
      <c r="C3" s="149"/>
      <c r="D3" s="149"/>
      <c r="E3" s="149"/>
      <c r="F3" s="149"/>
      <c r="G3" s="149"/>
      <c r="H3" s="150"/>
    </row>
    <row r="4" spans="1:8" s="1" customFormat="1" ht="77.25" thickBot="1">
      <c r="A4" s="95" t="s">
        <v>13</v>
      </c>
      <c r="B4" s="16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8" t="s">
        <v>20</v>
      </c>
    </row>
    <row r="5" spans="1:8" s="1" customFormat="1" ht="13.5" thickBot="1">
      <c r="A5" s="129"/>
      <c r="B5" s="130"/>
      <c r="C5" s="131"/>
      <c r="D5" s="131"/>
      <c r="E5" s="131"/>
      <c r="F5" s="131"/>
      <c r="G5" s="132"/>
      <c r="H5" s="133"/>
    </row>
    <row r="6" spans="1:8" s="1" customFormat="1" ht="12.75">
      <c r="A6" s="2" t="s">
        <v>108</v>
      </c>
      <c r="B6" s="3"/>
      <c r="C6" s="4"/>
      <c r="D6" s="5"/>
      <c r="E6" s="6">
        <v>4800</v>
      </c>
      <c r="F6" s="6"/>
      <c r="G6" s="7"/>
      <c r="H6" s="8"/>
    </row>
    <row r="7" spans="1:8" s="1" customFormat="1" ht="12.75">
      <c r="A7" s="19" t="s">
        <v>115</v>
      </c>
      <c r="B7" s="20"/>
      <c r="C7" s="21"/>
      <c r="D7" s="21"/>
      <c r="E7" s="21">
        <v>236500</v>
      </c>
      <c r="F7" s="21"/>
      <c r="G7" s="22"/>
      <c r="H7" s="23"/>
    </row>
    <row r="8" spans="1:8" s="1" customFormat="1" ht="12.75">
      <c r="A8" s="24" t="s">
        <v>104</v>
      </c>
      <c r="B8" s="20"/>
      <c r="C8" s="21"/>
      <c r="D8" s="21">
        <v>95000</v>
      </c>
      <c r="E8" s="21"/>
      <c r="F8" s="21"/>
      <c r="G8" s="22"/>
      <c r="H8" s="23"/>
    </row>
    <row r="9" spans="1:8" s="1" customFormat="1" ht="12.75">
      <c r="A9" s="25" t="s">
        <v>110</v>
      </c>
      <c r="B9" s="20">
        <v>4300526</v>
      </c>
      <c r="C9" s="21"/>
      <c r="D9" s="21"/>
      <c r="E9" s="21"/>
      <c r="F9" s="21"/>
      <c r="G9" s="22"/>
      <c r="H9" s="23"/>
    </row>
    <row r="10" spans="1:8" s="1" customFormat="1" ht="12.75">
      <c r="A10" s="25" t="s">
        <v>105</v>
      </c>
      <c r="B10" s="20">
        <v>1563183</v>
      </c>
      <c r="C10" s="21"/>
      <c r="D10" s="21"/>
      <c r="E10" s="21"/>
      <c r="F10" s="21"/>
      <c r="G10" s="22"/>
      <c r="H10" s="23"/>
    </row>
    <row r="11" spans="1:8" s="1" customFormat="1" ht="12.75">
      <c r="A11" s="25" t="s">
        <v>87</v>
      </c>
      <c r="B11" s="20"/>
      <c r="C11" s="21"/>
      <c r="D11" s="21"/>
      <c r="E11" s="21"/>
      <c r="F11" s="21"/>
      <c r="G11" s="22">
        <v>2000</v>
      </c>
      <c r="H11" s="23"/>
    </row>
    <row r="12" spans="1:8" s="1" customFormat="1" ht="12.75">
      <c r="A12" s="25"/>
      <c r="B12" s="20"/>
      <c r="C12" s="21"/>
      <c r="D12" s="21"/>
      <c r="E12" s="21"/>
      <c r="F12" s="21"/>
      <c r="G12" s="22"/>
      <c r="H12" s="23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21</v>
      </c>
      <c r="B14" s="32">
        <f>B6+B7+B9+B10</f>
        <v>5863709</v>
      </c>
      <c r="C14" s="33"/>
      <c r="D14" s="34">
        <f>D8</f>
        <v>95000</v>
      </c>
      <c r="E14" s="33">
        <f>E6+E7</f>
        <v>241300</v>
      </c>
      <c r="F14" s="34">
        <v>0</v>
      </c>
      <c r="G14" s="33">
        <f>G11</f>
        <v>2000</v>
      </c>
      <c r="H14" s="35">
        <v>0</v>
      </c>
    </row>
    <row r="15" spans="1:8" s="1" customFormat="1" ht="28.5" customHeight="1" thickBot="1">
      <c r="A15" s="31" t="s">
        <v>117</v>
      </c>
      <c r="B15" s="153">
        <f>B14+D14+E14+G14</f>
        <v>6202009</v>
      </c>
      <c r="C15" s="154"/>
      <c r="D15" s="154"/>
      <c r="E15" s="154"/>
      <c r="F15" s="154"/>
      <c r="G15" s="154"/>
      <c r="H15" s="155"/>
    </row>
    <row r="16" spans="1:8" ht="13.5" thickBot="1">
      <c r="A16" s="11"/>
      <c r="B16" s="11"/>
      <c r="C16" s="11"/>
      <c r="D16" s="12"/>
      <c r="E16" s="36"/>
      <c r="H16" s="15"/>
    </row>
    <row r="17" spans="1:8" ht="24" customHeight="1" thickBot="1">
      <c r="A17" s="96" t="s">
        <v>12</v>
      </c>
      <c r="B17" s="148">
        <v>2017</v>
      </c>
      <c r="C17" s="149"/>
      <c r="D17" s="149"/>
      <c r="E17" s="149"/>
      <c r="F17" s="149"/>
      <c r="G17" s="149"/>
      <c r="H17" s="150"/>
    </row>
    <row r="18" spans="1:8" ht="77.25" thickBot="1">
      <c r="A18" s="97" t="s">
        <v>13</v>
      </c>
      <c r="B18" s="16" t="s">
        <v>14</v>
      </c>
      <c r="C18" s="17" t="s">
        <v>15</v>
      </c>
      <c r="D18" s="17" t="s">
        <v>16</v>
      </c>
      <c r="E18" s="17" t="s">
        <v>17</v>
      </c>
      <c r="F18" s="17" t="s">
        <v>18</v>
      </c>
      <c r="G18" s="17" t="s">
        <v>19</v>
      </c>
      <c r="H18" s="18" t="s">
        <v>20</v>
      </c>
    </row>
    <row r="19" spans="1:8" ht="12.75">
      <c r="A19" s="2" t="s">
        <v>108</v>
      </c>
      <c r="B19" s="3"/>
      <c r="C19" s="4"/>
      <c r="D19" s="5"/>
      <c r="E19" s="6">
        <v>4800</v>
      </c>
      <c r="F19" s="6"/>
      <c r="G19" s="7"/>
      <c r="H19" s="8"/>
    </row>
    <row r="20" spans="1:8" ht="12.75">
      <c r="A20" s="19" t="s">
        <v>116</v>
      </c>
      <c r="B20" s="20"/>
      <c r="C20" s="21"/>
      <c r="D20" s="21"/>
      <c r="E20" s="21">
        <v>236500</v>
      </c>
      <c r="F20" s="21"/>
      <c r="G20" s="22"/>
      <c r="H20" s="23"/>
    </row>
    <row r="21" spans="1:8" ht="12.75">
      <c r="A21" s="24" t="s">
        <v>106</v>
      </c>
      <c r="B21" s="20"/>
      <c r="C21" s="21"/>
      <c r="D21" s="21">
        <v>95000</v>
      </c>
      <c r="E21" s="21"/>
      <c r="F21" s="21"/>
      <c r="G21" s="22"/>
      <c r="H21" s="23"/>
    </row>
    <row r="22" spans="1:8" ht="12.75">
      <c r="A22" s="25" t="s">
        <v>111</v>
      </c>
      <c r="B22" s="20">
        <v>4300526</v>
      </c>
      <c r="C22" s="21"/>
      <c r="D22" s="21"/>
      <c r="E22" s="21"/>
      <c r="F22" s="21"/>
      <c r="G22" s="22"/>
      <c r="H22" s="23"/>
    </row>
    <row r="23" spans="1:8" ht="12.75">
      <c r="A23" s="25" t="s">
        <v>85</v>
      </c>
      <c r="B23" s="20">
        <v>1563183</v>
      </c>
      <c r="C23" s="21"/>
      <c r="D23" s="21"/>
      <c r="E23" s="21"/>
      <c r="F23" s="21"/>
      <c r="G23" s="22"/>
      <c r="H23" s="23"/>
    </row>
    <row r="24" spans="1:8" ht="12.75">
      <c r="A24" s="25" t="s">
        <v>86</v>
      </c>
      <c r="B24" s="20"/>
      <c r="C24" s="21"/>
      <c r="D24" s="21"/>
      <c r="E24" s="21"/>
      <c r="F24" s="21"/>
      <c r="G24" s="22">
        <v>2000</v>
      </c>
      <c r="H24" s="23"/>
    </row>
    <row r="25" spans="1:8" ht="12.75">
      <c r="A25" s="25"/>
      <c r="B25" s="20"/>
      <c r="C25" s="21"/>
      <c r="D25" s="21"/>
      <c r="E25" s="21"/>
      <c r="F25" s="21"/>
      <c r="G25" s="22"/>
      <c r="H25" s="23"/>
    </row>
    <row r="26" spans="1:8" ht="13.5" thickBot="1">
      <c r="A26" s="26"/>
      <c r="B26" s="27"/>
      <c r="C26" s="28"/>
      <c r="D26" s="28"/>
      <c r="E26" s="28"/>
      <c r="F26" s="28"/>
      <c r="G26" s="29"/>
      <c r="H26" s="30"/>
    </row>
    <row r="27" spans="1:8" s="1" customFormat="1" ht="30" customHeight="1" thickBot="1">
      <c r="A27" s="31" t="s">
        <v>21</v>
      </c>
      <c r="B27" s="32">
        <f>B19+B20+B22+B23</f>
        <v>5863709</v>
      </c>
      <c r="C27" s="33">
        <v>0</v>
      </c>
      <c r="D27" s="34">
        <f>D21</f>
        <v>95000</v>
      </c>
      <c r="E27" s="33">
        <f>E19+E20</f>
        <v>241300</v>
      </c>
      <c r="F27" s="34">
        <v>0</v>
      </c>
      <c r="G27" s="33">
        <f>G24</f>
        <v>2000</v>
      </c>
      <c r="H27" s="35">
        <v>0</v>
      </c>
    </row>
    <row r="28" spans="1:8" s="1" customFormat="1" ht="28.5" customHeight="1" thickBot="1">
      <c r="A28" s="31" t="s">
        <v>118</v>
      </c>
      <c r="B28" s="153">
        <f>B27+C27+D27+E27+F270+G27</f>
        <v>6202009</v>
      </c>
      <c r="C28" s="154"/>
      <c r="D28" s="154"/>
      <c r="E28" s="154"/>
      <c r="F28" s="154"/>
      <c r="G28" s="154"/>
      <c r="H28" s="155"/>
    </row>
    <row r="29" spans="4:5" ht="13.5" thickBot="1">
      <c r="D29" s="38"/>
      <c r="E29" s="39"/>
    </row>
    <row r="30" spans="1:8" ht="26.25" thickBot="1">
      <c r="A30" s="96" t="s">
        <v>12</v>
      </c>
      <c r="B30" s="148">
        <v>2018</v>
      </c>
      <c r="C30" s="149"/>
      <c r="D30" s="149"/>
      <c r="E30" s="149"/>
      <c r="F30" s="149"/>
      <c r="G30" s="149"/>
      <c r="H30" s="150"/>
    </row>
    <row r="31" spans="1:8" ht="77.25" thickBot="1">
      <c r="A31" s="97" t="s">
        <v>13</v>
      </c>
      <c r="B31" s="16" t="s">
        <v>14</v>
      </c>
      <c r="C31" s="17" t="s">
        <v>15</v>
      </c>
      <c r="D31" s="17" t="s">
        <v>16</v>
      </c>
      <c r="E31" s="17" t="s">
        <v>17</v>
      </c>
      <c r="F31" s="17" t="s">
        <v>18</v>
      </c>
      <c r="G31" s="17" t="s">
        <v>19</v>
      </c>
      <c r="H31" s="18" t="s">
        <v>20</v>
      </c>
    </row>
    <row r="32" spans="1:8" ht="12.75">
      <c r="A32" s="2" t="s">
        <v>108</v>
      </c>
      <c r="B32" s="3"/>
      <c r="C32" s="4"/>
      <c r="D32" s="5"/>
      <c r="E32" s="6">
        <v>4800</v>
      </c>
      <c r="F32" s="6"/>
      <c r="G32" s="7"/>
      <c r="H32" s="8"/>
    </row>
    <row r="33" spans="1:8" ht="12.75">
      <c r="A33" s="19" t="s">
        <v>116</v>
      </c>
      <c r="B33" s="20"/>
      <c r="C33" s="21"/>
      <c r="D33" s="21"/>
      <c r="E33" s="21">
        <v>236500</v>
      </c>
      <c r="F33" s="21"/>
      <c r="G33" s="22"/>
      <c r="H33" s="23"/>
    </row>
    <row r="34" spans="1:8" ht="12.75">
      <c r="A34" s="24" t="s">
        <v>106</v>
      </c>
      <c r="B34" s="20"/>
      <c r="C34" s="21"/>
      <c r="D34" s="21">
        <v>95000</v>
      </c>
      <c r="E34" s="21"/>
      <c r="F34" s="21"/>
      <c r="G34" s="22"/>
      <c r="H34" s="23"/>
    </row>
    <row r="35" spans="1:8" ht="12.75">
      <c r="A35" s="25" t="s">
        <v>111</v>
      </c>
      <c r="B35" s="20">
        <v>4300526</v>
      </c>
      <c r="C35" s="21"/>
      <c r="D35" s="21"/>
      <c r="E35" s="21"/>
      <c r="F35" s="21"/>
      <c r="G35" s="22"/>
      <c r="H35" s="23"/>
    </row>
    <row r="36" spans="1:8" ht="13.5" customHeight="1">
      <c r="A36" s="25" t="s">
        <v>105</v>
      </c>
      <c r="B36" s="20">
        <v>1563183</v>
      </c>
      <c r="C36" s="21"/>
      <c r="D36" s="21"/>
      <c r="E36" s="21"/>
      <c r="F36" s="21"/>
      <c r="G36" s="22"/>
      <c r="H36" s="23"/>
    </row>
    <row r="37" spans="1:8" ht="13.5" customHeight="1">
      <c r="A37" s="25" t="s">
        <v>87</v>
      </c>
      <c r="B37" s="20"/>
      <c r="C37" s="21"/>
      <c r="D37" s="21"/>
      <c r="E37" s="21"/>
      <c r="F37" s="21"/>
      <c r="G37" s="22">
        <v>2000</v>
      </c>
      <c r="H37" s="23"/>
    </row>
    <row r="38" spans="1:8" ht="13.5" customHeight="1">
      <c r="A38" s="25"/>
      <c r="B38" s="20"/>
      <c r="C38" s="21"/>
      <c r="D38" s="21"/>
      <c r="E38" s="21"/>
      <c r="F38" s="21"/>
      <c r="G38" s="22"/>
      <c r="H38" s="23"/>
    </row>
    <row r="39" spans="1:8" ht="13.5" thickBot="1">
      <c r="A39" s="26"/>
      <c r="B39" s="27"/>
      <c r="C39" s="28"/>
      <c r="D39" s="28"/>
      <c r="E39" s="28"/>
      <c r="F39" s="28"/>
      <c r="G39" s="29"/>
      <c r="H39" s="30"/>
    </row>
    <row r="40" spans="1:8" s="1" customFormat="1" ht="30" customHeight="1" thickBot="1">
      <c r="A40" s="31" t="s">
        <v>21</v>
      </c>
      <c r="B40" s="32">
        <f>B32+B33+B35+B36</f>
        <v>5863709</v>
      </c>
      <c r="C40" s="33">
        <v>0</v>
      </c>
      <c r="D40" s="34">
        <f>D34</f>
        <v>95000</v>
      </c>
      <c r="E40" s="33">
        <f>E32+E33</f>
        <v>241300</v>
      </c>
      <c r="F40" s="34">
        <v>0</v>
      </c>
      <c r="G40" s="33">
        <f>G37</f>
        <v>2000</v>
      </c>
      <c r="H40" s="35">
        <v>0</v>
      </c>
    </row>
    <row r="41" spans="1:8" s="1" customFormat="1" ht="28.5" customHeight="1" thickBot="1">
      <c r="A41" s="31" t="s">
        <v>119</v>
      </c>
      <c r="B41" s="153">
        <f>B40+C40+D40+E40+F40+G40</f>
        <v>6202009</v>
      </c>
      <c r="C41" s="154"/>
      <c r="D41" s="154"/>
      <c r="E41" s="154"/>
      <c r="F41" s="154"/>
      <c r="G41" s="154"/>
      <c r="H41" s="155"/>
    </row>
    <row r="42" spans="3:5" ht="13.5" customHeight="1">
      <c r="C42" s="40"/>
      <c r="D42" s="38"/>
      <c r="E42" s="41"/>
    </row>
    <row r="43" spans="3:5" ht="13.5" customHeight="1">
      <c r="C43" s="40"/>
      <c r="D43" s="42"/>
      <c r="E43" s="43"/>
    </row>
    <row r="44" spans="4:5" ht="13.5" customHeight="1">
      <c r="D44" s="44"/>
      <c r="E44" s="45"/>
    </row>
    <row r="45" spans="4:5" ht="13.5" customHeight="1">
      <c r="D45" s="46"/>
      <c r="E45" s="47"/>
    </row>
    <row r="46" spans="4:5" ht="13.5" customHeight="1">
      <c r="D46" s="38"/>
      <c r="E46" s="39"/>
    </row>
    <row r="47" spans="3:5" ht="28.5" customHeight="1">
      <c r="C47" s="40"/>
      <c r="D47" s="38"/>
      <c r="E47" s="48"/>
    </row>
    <row r="48" spans="3:5" ht="13.5" customHeight="1">
      <c r="C48" s="40"/>
      <c r="D48" s="38"/>
      <c r="E48" s="43"/>
    </row>
    <row r="49" spans="4:5" ht="13.5" customHeight="1">
      <c r="D49" s="38"/>
      <c r="E49" s="39"/>
    </row>
    <row r="50" spans="4:5" ht="13.5" customHeight="1">
      <c r="D50" s="38"/>
      <c r="E50" s="47"/>
    </row>
    <row r="51" spans="4:5" ht="13.5" customHeight="1">
      <c r="D51" s="38"/>
      <c r="E51" s="39"/>
    </row>
    <row r="52" spans="4:5" ht="22.5" customHeight="1">
      <c r="D52" s="38"/>
      <c r="E52" s="49"/>
    </row>
    <row r="53" spans="4:5" ht="13.5" customHeight="1">
      <c r="D53" s="44"/>
      <c r="E53" s="45"/>
    </row>
    <row r="54" spans="2:5" ht="13.5" customHeight="1">
      <c r="B54" s="40"/>
      <c r="D54" s="44"/>
      <c r="E54" s="50"/>
    </row>
    <row r="55" spans="3:5" ht="13.5" customHeight="1">
      <c r="C55" s="40"/>
      <c r="D55" s="44"/>
      <c r="E55" s="51"/>
    </row>
    <row r="56" spans="3:5" ht="13.5" customHeight="1">
      <c r="C56" s="40"/>
      <c r="D56" s="46"/>
      <c r="E56" s="43"/>
    </row>
    <row r="57" spans="4:5" ht="13.5" customHeight="1">
      <c r="D57" s="38"/>
      <c r="E57" s="39"/>
    </row>
    <row r="58" spans="2:5" ht="13.5" customHeight="1">
      <c r="B58" s="40"/>
      <c r="D58" s="38"/>
      <c r="E58" s="41"/>
    </row>
    <row r="59" spans="3:5" ht="13.5" customHeight="1">
      <c r="C59" s="40"/>
      <c r="D59" s="38"/>
      <c r="E59" s="50"/>
    </row>
    <row r="60" spans="3:5" ht="13.5" customHeight="1">
      <c r="C60" s="40"/>
      <c r="D60" s="46"/>
      <c r="E60" s="43"/>
    </row>
    <row r="61" spans="4:5" ht="13.5" customHeight="1">
      <c r="D61" s="44"/>
      <c r="E61" s="39"/>
    </row>
    <row r="62" spans="3:5" ht="13.5" customHeight="1">
      <c r="C62" s="40"/>
      <c r="D62" s="44"/>
      <c r="E62" s="50"/>
    </row>
    <row r="63" spans="4:5" ht="22.5" customHeight="1">
      <c r="D63" s="46"/>
      <c r="E63" s="49"/>
    </row>
    <row r="64" spans="4:5" ht="13.5" customHeight="1">
      <c r="D64" s="38"/>
      <c r="E64" s="39"/>
    </row>
    <row r="65" spans="4:5" ht="13.5" customHeight="1">
      <c r="D65" s="46"/>
      <c r="E65" s="43"/>
    </row>
    <row r="66" spans="4:5" ht="13.5" customHeight="1">
      <c r="D66" s="38"/>
      <c r="E66" s="39"/>
    </row>
    <row r="67" spans="4:5" ht="13.5" customHeight="1">
      <c r="D67" s="38"/>
      <c r="E67" s="39"/>
    </row>
    <row r="68" spans="1:5" ht="13.5" customHeight="1">
      <c r="A68" s="40"/>
      <c r="D68" s="52"/>
      <c r="E68" s="50"/>
    </row>
    <row r="69" spans="2:5" ht="13.5" customHeight="1">
      <c r="B69" s="40"/>
      <c r="C69" s="40"/>
      <c r="D69" s="53"/>
      <c r="E69" s="50"/>
    </row>
    <row r="70" spans="2:5" ht="13.5" customHeight="1">
      <c r="B70" s="40"/>
      <c r="C70" s="40"/>
      <c r="D70" s="53"/>
      <c r="E70" s="41"/>
    </row>
    <row r="71" spans="2:5" ht="13.5" customHeight="1">
      <c r="B71" s="40"/>
      <c r="C71" s="40"/>
      <c r="D71" s="46"/>
      <c r="E71" s="47"/>
    </row>
    <row r="72" spans="4:5" ht="12.75">
      <c r="D72" s="38"/>
      <c r="E72" s="39"/>
    </row>
    <row r="73" spans="2:5" ht="12.75">
      <c r="B73" s="40"/>
      <c r="D73" s="38"/>
      <c r="E73" s="50"/>
    </row>
    <row r="74" spans="3:5" ht="12.75">
      <c r="C74" s="40"/>
      <c r="D74" s="38"/>
      <c r="E74" s="41"/>
    </row>
    <row r="75" spans="3:5" ht="12.75">
      <c r="C75" s="40"/>
      <c r="D75" s="46"/>
      <c r="E75" s="43"/>
    </row>
    <row r="76" spans="4:5" ht="12.75">
      <c r="D76" s="38"/>
      <c r="E76" s="39"/>
    </row>
    <row r="77" spans="4:5" ht="12.75">
      <c r="D77" s="38"/>
      <c r="E77" s="39"/>
    </row>
    <row r="78" spans="4:5" ht="12.75">
      <c r="D78" s="54"/>
      <c r="E78" s="55"/>
    </row>
    <row r="79" spans="4:5" ht="12.75">
      <c r="D79" s="38"/>
      <c r="E79" s="39"/>
    </row>
    <row r="80" spans="4:5" ht="12.75">
      <c r="D80" s="38"/>
      <c r="E80" s="39"/>
    </row>
    <row r="81" spans="4:5" ht="12.75">
      <c r="D81" s="38"/>
      <c r="E81" s="39"/>
    </row>
    <row r="82" spans="4:5" ht="12.75">
      <c r="D82" s="46"/>
      <c r="E82" s="43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38"/>
      <c r="E86" s="39"/>
    </row>
    <row r="87" spans="4:5" ht="12.75">
      <c r="D87" s="38"/>
      <c r="E87" s="39"/>
    </row>
    <row r="88" spans="4:5" ht="12.75">
      <c r="D88" s="38"/>
      <c r="E88" s="39"/>
    </row>
    <row r="89" spans="1:5" ht="28.5" customHeight="1">
      <c r="A89" s="56"/>
      <c r="B89" s="56"/>
      <c r="C89" s="56"/>
      <c r="D89" s="57"/>
      <c r="E89" s="58"/>
    </row>
    <row r="90" spans="3:5" ht="12.75">
      <c r="C90" s="40"/>
      <c r="D90" s="38"/>
      <c r="E90" s="41"/>
    </row>
    <row r="91" spans="4:5" ht="12.75">
      <c r="D91" s="59"/>
      <c r="E91" s="60"/>
    </row>
    <row r="92" spans="4:5" ht="12.75">
      <c r="D92" s="38"/>
      <c r="E92" s="39"/>
    </row>
    <row r="93" spans="4:5" ht="12.75">
      <c r="D93" s="54"/>
      <c r="E93" s="55"/>
    </row>
    <row r="94" spans="4:5" ht="12.75">
      <c r="D94" s="54"/>
      <c r="E94" s="55"/>
    </row>
    <row r="95" spans="4:5" ht="12.75">
      <c r="D95" s="38"/>
      <c r="E95" s="39"/>
    </row>
    <row r="96" spans="4:5" ht="12.75">
      <c r="D96" s="46"/>
      <c r="E96" s="43"/>
    </row>
    <row r="97" spans="4:5" ht="12.75">
      <c r="D97" s="38"/>
      <c r="E97" s="39"/>
    </row>
    <row r="98" spans="4:5" ht="12.75">
      <c r="D98" s="38"/>
      <c r="E98" s="39"/>
    </row>
    <row r="99" spans="4:5" ht="12.75">
      <c r="D99" s="46"/>
      <c r="E99" s="43"/>
    </row>
    <row r="100" spans="4:5" ht="12.75">
      <c r="D100" s="38"/>
      <c r="E100" s="39"/>
    </row>
    <row r="101" spans="4:5" ht="12.75">
      <c r="D101" s="54"/>
      <c r="E101" s="55"/>
    </row>
    <row r="102" spans="4:5" ht="12.75">
      <c r="D102" s="46"/>
      <c r="E102" s="60"/>
    </row>
    <row r="103" spans="4:5" ht="12.75">
      <c r="D103" s="44"/>
      <c r="E103" s="55"/>
    </row>
    <row r="104" spans="4:5" ht="12.75">
      <c r="D104" s="46"/>
      <c r="E104" s="43"/>
    </row>
    <row r="105" spans="4:5" ht="12.75">
      <c r="D105" s="38"/>
      <c r="E105" s="39"/>
    </row>
    <row r="106" spans="3:5" ht="12.75">
      <c r="C106" s="40"/>
      <c r="D106" s="38"/>
      <c r="E106" s="41"/>
    </row>
    <row r="107" spans="4:5" ht="12.75">
      <c r="D107" s="44"/>
      <c r="E107" s="43"/>
    </row>
    <row r="108" spans="4:5" ht="12.75">
      <c r="D108" s="44"/>
      <c r="E108" s="55"/>
    </row>
    <row r="109" spans="3:5" ht="12.75">
      <c r="C109" s="40"/>
      <c r="D109" s="44"/>
      <c r="E109" s="61"/>
    </row>
    <row r="110" spans="3:5" ht="12.75">
      <c r="C110" s="40"/>
      <c r="D110" s="46"/>
      <c r="E110" s="47"/>
    </row>
    <row r="111" spans="4:5" ht="12.75">
      <c r="D111" s="38"/>
      <c r="E111" s="39"/>
    </row>
    <row r="112" spans="4:5" ht="12.75">
      <c r="D112" s="59"/>
      <c r="E112" s="62"/>
    </row>
    <row r="113" spans="4:5" ht="11.25" customHeight="1">
      <c r="D113" s="54"/>
      <c r="E113" s="55"/>
    </row>
    <row r="114" spans="2:5" ht="24" customHeight="1">
      <c r="B114" s="40"/>
      <c r="D114" s="54"/>
      <c r="E114" s="63"/>
    </row>
    <row r="115" spans="3:5" ht="15" customHeight="1">
      <c r="C115" s="40"/>
      <c r="D115" s="54"/>
      <c r="E115" s="63"/>
    </row>
    <row r="116" spans="4:5" ht="11.25" customHeight="1">
      <c r="D116" s="59"/>
      <c r="E116" s="60"/>
    </row>
    <row r="117" spans="4:5" ht="12.75">
      <c r="D117" s="54"/>
      <c r="E117" s="55"/>
    </row>
    <row r="118" spans="2:5" ht="13.5" customHeight="1">
      <c r="B118" s="40"/>
      <c r="D118" s="54"/>
      <c r="E118" s="64"/>
    </row>
    <row r="119" spans="3:5" ht="12.75" customHeight="1">
      <c r="C119" s="40"/>
      <c r="D119" s="54"/>
      <c r="E119" s="41"/>
    </row>
    <row r="120" spans="3:5" ht="12.75" customHeight="1">
      <c r="C120" s="40"/>
      <c r="D120" s="46"/>
      <c r="E120" s="47"/>
    </row>
    <row r="121" spans="4:5" ht="12.75">
      <c r="D121" s="38"/>
      <c r="E121" s="39"/>
    </row>
    <row r="122" spans="3:5" ht="12.75">
      <c r="C122" s="40"/>
      <c r="D122" s="38"/>
      <c r="E122" s="61"/>
    </row>
    <row r="123" spans="4:5" ht="12.75">
      <c r="D123" s="59"/>
      <c r="E123" s="60"/>
    </row>
    <row r="124" spans="4:5" ht="12.75">
      <c r="D124" s="54"/>
      <c r="E124" s="55"/>
    </row>
    <row r="125" spans="4:5" ht="12.75">
      <c r="D125" s="38"/>
      <c r="E125" s="39"/>
    </row>
    <row r="126" spans="1:5" ht="19.5" customHeight="1">
      <c r="A126" s="65"/>
      <c r="B126" s="11"/>
      <c r="C126" s="11"/>
      <c r="D126" s="11"/>
      <c r="E126" s="50"/>
    </row>
    <row r="127" spans="1:5" ht="15" customHeight="1">
      <c r="A127" s="40"/>
      <c r="D127" s="52"/>
      <c r="E127" s="50"/>
    </row>
    <row r="128" spans="1:5" ht="12.75">
      <c r="A128" s="40"/>
      <c r="B128" s="40"/>
      <c r="D128" s="52"/>
      <c r="E128" s="41"/>
    </row>
    <row r="129" spans="3:5" ht="12.75">
      <c r="C129" s="40"/>
      <c r="D129" s="38"/>
      <c r="E129" s="50"/>
    </row>
    <row r="130" spans="4:5" ht="12.75">
      <c r="D130" s="42"/>
      <c r="E130" s="43"/>
    </row>
    <row r="131" spans="2:5" ht="12.75">
      <c r="B131" s="40"/>
      <c r="D131" s="38"/>
      <c r="E131" s="41"/>
    </row>
    <row r="132" spans="3:5" ht="12.75">
      <c r="C132" s="40"/>
      <c r="D132" s="38"/>
      <c r="E132" s="41"/>
    </row>
    <row r="133" spans="4:5" ht="12.75">
      <c r="D133" s="46"/>
      <c r="E133" s="47"/>
    </row>
    <row r="134" spans="3:5" ht="22.5" customHeight="1">
      <c r="C134" s="40"/>
      <c r="D134" s="38"/>
      <c r="E134" s="48"/>
    </row>
    <row r="135" spans="4:5" ht="12.75">
      <c r="D135" s="38"/>
      <c r="E135" s="47"/>
    </row>
    <row r="136" spans="2:5" ht="12.75">
      <c r="B136" s="40"/>
      <c r="D136" s="44"/>
      <c r="E136" s="50"/>
    </row>
    <row r="137" spans="3:5" ht="12.75">
      <c r="C137" s="40"/>
      <c r="D137" s="44"/>
      <c r="E137" s="51"/>
    </row>
    <row r="138" spans="4:5" ht="12.75">
      <c r="D138" s="46"/>
      <c r="E138" s="43"/>
    </row>
    <row r="139" spans="1:5" ht="13.5" customHeight="1">
      <c r="A139" s="40"/>
      <c r="D139" s="52"/>
      <c r="E139" s="50"/>
    </row>
    <row r="140" spans="2:5" ht="13.5" customHeight="1">
      <c r="B140" s="40"/>
      <c r="D140" s="38"/>
      <c r="E140" s="50"/>
    </row>
    <row r="141" spans="3:5" ht="13.5" customHeight="1">
      <c r="C141" s="40"/>
      <c r="D141" s="38"/>
      <c r="E141" s="41"/>
    </row>
    <row r="142" spans="3:5" ht="12.75">
      <c r="C142" s="40"/>
      <c r="D142" s="46"/>
      <c r="E142" s="43"/>
    </row>
    <row r="143" spans="3:5" ht="12.75">
      <c r="C143" s="40"/>
      <c r="D143" s="38"/>
      <c r="E143" s="41"/>
    </row>
    <row r="144" spans="4:5" ht="12.75">
      <c r="D144" s="59"/>
      <c r="E144" s="60"/>
    </row>
    <row r="145" spans="3:5" ht="12.75">
      <c r="C145" s="40"/>
      <c r="D145" s="44"/>
      <c r="E145" s="61"/>
    </row>
    <row r="146" spans="3:5" ht="12.75">
      <c r="C146" s="40"/>
      <c r="D146" s="46"/>
      <c r="E146" s="47"/>
    </row>
    <row r="147" spans="4:5" ht="12.75">
      <c r="D147" s="59"/>
      <c r="E147" s="66"/>
    </row>
    <row r="148" spans="2:5" ht="12.75">
      <c r="B148" s="40"/>
      <c r="D148" s="54"/>
      <c r="E148" s="64"/>
    </row>
    <row r="149" spans="3:5" ht="12.75">
      <c r="C149" s="40"/>
      <c r="D149" s="54"/>
      <c r="E149" s="41"/>
    </row>
    <row r="150" spans="3:5" ht="12.75">
      <c r="C150" s="40"/>
      <c r="D150" s="46"/>
      <c r="E150" s="47"/>
    </row>
    <row r="151" spans="3:5" ht="12.75">
      <c r="C151" s="40"/>
      <c r="D151" s="46"/>
      <c r="E151" s="47"/>
    </row>
    <row r="152" spans="4:5" ht="12.75">
      <c r="D152" s="38"/>
      <c r="E152" s="39"/>
    </row>
    <row r="153" spans="1:5" s="67" customFormat="1" ht="18" customHeight="1">
      <c r="A153" s="151"/>
      <c r="B153" s="152"/>
      <c r="C153" s="152"/>
      <c r="D153" s="152"/>
      <c r="E153" s="152"/>
    </row>
    <row r="154" spans="1:5" ht="28.5" customHeight="1">
      <c r="A154" s="56"/>
      <c r="B154" s="56"/>
      <c r="C154" s="56"/>
      <c r="D154" s="57"/>
      <c r="E154" s="58"/>
    </row>
    <row r="156" spans="1:5" ht="15.75">
      <c r="A156" s="69"/>
      <c r="B156" s="40"/>
      <c r="C156" s="40"/>
      <c r="D156" s="70"/>
      <c r="E156" s="10"/>
    </row>
    <row r="157" spans="1:5" ht="12.75">
      <c r="A157" s="40"/>
      <c r="B157" s="40"/>
      <c r="C157" s="40"/>
      <c r="D157" s="70"/>
      <c r="E157" s="10"/>
    </row>
    <row r="158" spans="1:5" ht="17.25" customHeight="1">
      <c r="A158" s="40"/>
      <c r="B158" s="40"/>
      <c r="C158" s="40"/>
      <c r="D158" s="70"/>
      <c r="E158" s="10"/>
    </row>
    <row r="159" spans="1:5" ht="13.5" customHeight="1">
      <c r="A159" s="40"/>
      <c r="B159" s="40"/>
      <c r="C159" s="40"/>
      <c r="D159" s="70"/>
      <c r="E159" s="10"/>
    </row>
    <row r="160" spans="1:5" ht="12.75">
      <c r="A160" s="40"/>
      <c r="B160" s="40"/>
      <c r="C160" s="40"/>
      <c r="D160" s="70"/>
      <c r="E160" s="10"/>
    </row>
    <row r="161" spans="1:3" ht="12.75">
      <c r="A161" s="40"/>
      <c r="B161" s="40"/>
      <c r="C161" s="40"/>
    </row>
    <row r="162" spans="1:5" ht="12.75">
      <c r="A162" s="40"/>
      <c r="B162" s="40"/>
      <c r="C162" s="40"/>
      <c r="D162" s="70"/>
      <c r="E162" s="10"/>
    </row>
    <row r="163" spans="1:5" ht="12.75">
      <c r="A163" s="40"/>
      <c r="B163" s="40"/>
      <c r="C163" s="40"/>
      <c r="D163" s="70"/>
      <c r="E163" s="71"/>
    </row>
    <row r="164" spans="1:5" ht="12.75">
      <c r="A164" s="40"/>
      <c r="B164" s="40"/>
      <c r="C164" s="40"/>
      <c r="D164" s="70"/>
      <c r="E164" s="10"/>
    </row>
    <row r="165" spans="1:5" ht="22.5" customHeight="1">
      <c r="A165" s="40"/>
      <c r="B165" s="40"/>
      <c r="C165" s="40"/>
      <c r="D165" s="70"/>
      <c r="E165" s="48"/>
    </row>
    <row r="166" spans="4:5" ht="22.5" customHeight="1">
      <c r="D166" s="46"/>
      <c r="E166" s="49"/>
    </row>
  </sheetData>
  <sheetProtection/>
  <mergeCells count="8">
    <mergeCell ref="B30:H30"/>
    <mergeCell ref="A153:E153"/>
    <mergeCell ref="B3:H3"/>
    <mergeCell ref="B41:H41"/>
    <mergeCell ref="A1:H1"/>
    <mergeCell ref="B15:H15"/>
    <mergeCell ref="B17:H17"/>
    <mergeCell ref="B28:H2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2"/>
  <sheetViews>
    <sheetView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5" sqref="N5"/>
    </sheetView>
  </sheetViews>
  <sheetFormatPr defaultColWidth="11.421875" defaultRowHeight="12.75"/>
  <cols>
    <col min="1" max="1" width="11.421875" style="120" bestFit="1" customWidth="1"/>
    <col min="2" max="2" width="36.57421875" style="121" customWidth="1"/>
    <col min="3" max="3" width="14.28125" style="114" hidden="1" customWidth="1"/>
    <col min="4" max="4" width="14.28125" style="114" customWidth="1"/>
    <col min="5" max="5" width="11.8515625" style="114" hidden="1" customWidth="1"/>
    <col min="6" max="6" width="11.7109375" style="114" bestFit="1" customWidth="1"/>
    <col min="7" max="7" width="12.57421875" style="114" hidden="1" customWidth="1"/>
    <col min="8" max="8" width="12.421875" style="114" customWidth="1"/>
    <col min="9" max="9" width="9.57421875" style="114" hidden="1" customWidth="1"/>
    <col min="10" max="10" width="11.57421875" style="114" bestFit="1" customWidth="1"/>
    <col min="11" max="11" width="8.140625" style="114" hidden="1" customWidth="1"/>
    <col min="12" max="12" width="10.140625" style="114" bestFit="1" customWidth="1"/>
    <col min="13" max="13" width="8.140625" style="114" hidden="1" customWidth="1"/>
    <col min="14" max="14" width="9.140625" style="114" bestFit="1" customWidth="1"/>
    <col min="15" max="15" width="10.7109375" style="114" customWidth="1"/>
    <col min="16" max="16" width="12.7109375" style="114" bestFit="1" customWidth="1"/>
    <col min="17" max="17" width="12.28125" style="114" bestFit="1" customWidth="1"/>
    <col min="18" max="16384" width="11.421875" style="9" customWidth="1"/>
  </cols>
  <sheetData>
    <row r="1" spans="1:17" ht="24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0" customFormat="1" ht="45">
      <c r="A2" s="113" t="s">
        <v>22</v>
      </c>
      <c r="B2" s="113" t="s">
        <v>23</v>
      </c>
      <c r="C2" s="80" t="s">
        <v>58</v>
      </c>
      <c r="D2" s="80" t="s">
        <v>121</v>
      </c>
      <c r="E2" s="113" t="s">
        <v>55</v>
      </c>
      <c r="F2" s="113" t="s">
        <v>77</v>
      </c>
      <c r="G2" s="113" t="s">
        <v>56</v>
      </c>
      <c r="H2" s="113" t="s">
        <v>78</v>
      </c>
      <c r="I2" s="113" t="s">
        <v>15</v>
      </c>
      <c r="J2" s="113" t="s">
        <v>16</v>
      </c>
      <c r="K2" s="113" t="s">
        <v>60</v>
      </c>
      <c r="L2" s="113" t="s">
        <v>82</v>
      </c>
      <c r="M2" s="113" t="s">
        <v>24</v>
      </c>
      <c r="N2" s="113" t="s">
        <v>109</v>
      </c>
      <c r="O2" s="113" t="s">
        <v>83</v>
      </c>
      <c r="P2" s="80" t="s">
        <v>59</v>
      </c>
      <c r="Q2" s="80" t="s">
        <v>122</v>
      </c>
    </row>
    <row r="3" spans="1:17" ht="12.75">
      <c r="A3" s="103"/>
      <c r="B3" s="104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10" customFormat="1" ht="12.75">
      <c r="A4" s="103">
        <v>3</v>
      </c>
      <c r="B4" s="105" t="s">
        <v>79</v>
      </c>
      <c r="C4" s="107"/>
      <c r="D4" s="107">
        <f>D8+D28+D62+D72+D81+D87</f>
        <v>6202009</v>
      </c>
      <c r="E4" s="107">
        <f>E6+E26+E60+E79</f>
        <v>0</v>
      </c>
      <c r="F4" s="107">
        <f>F28+F62+F81+F87</f>
        <v>1563183</v>
      </c>
      <c r="G4" s="107">
        <f>G6+G26+G60+G79</f>
        <v>0</v>
      </c>
      <c r="H4" s="107">
        <f>H8</f>
        <v>4300526</v>
      </c>
      <c r="I4" s="107">
        <f>I6+I26+I60+I79</f>
        <v>0</v>
      </c>
      <c r="J4" s="122">
        <f>J50+J72</f>
        <v>95000</v>
      </c>
      <c r="K4" s="107">
        <f>K6+K26+K60+K79</f>
        <v>0</v>
      </c>
      <c r="L4" s="107">
        <f>L50+L72</f>
        <v>236500</v>
      </c>
      <c r="M4" s="107">
        <f>M6+M26+M60+M79</f>
        <v>0</v>
      </c>
      <c r="N4" s="107">
        <f>N72</f>
        <v>4800</v>
      </c>
      <c r="O4" s="107">
        <f>O81</f>
        <v>2000</v>
      </c>
      <c r="P4" s="107">
        <f>D4</f>
        <v>6202009</v>
      </c>
      <c r="Q4" s="107">
        <f>D4</f>
        <v>6202009</v>
      </c>
    </row>
    <row r="5" spans="1:17" ht="12.75">
      <c r="A5" s="103"/>
      <c r="B5" s="104" t="s">
        <v>84</v>
      </c>
      <c r="C5" s="108"/>
      <c r="D5" s="108"/>
      <c r="E5" s="108"/>
      <c r="F5" s="108"/>
      <c r="G5" s="108"/>
      <c r="H5" s="108"/>
      <c r="I5" s="108"/>
      <c r="J5" s="107"/>
      <c r="K5" s="108"/>
      <c r="L5" s="108"/>
      <c r="M5" s="108"/>
      <c r="N5" s="108"/>
      <c r="O5" s="108"/>
      <c r="P5" s="108"/>
      <c r="Q5" s="108"/>
    </row>
    <row r="6" spans="1:17" s="10" customFormat="1" ht="12.75">
      <c r="A6" s="160" t="s">
        <v>80</v>
      </c>
      <c r="B6" s="159"/>
      <c r="C6" s="107"/>
      <c r="D6" s="107"/>
      <c r="E6" s="107">
        <f>E7</f>
        <v>0</v>
      </c>
      <c r="F6" s="107"/>
      <c r="G6" s="107"/>
      <c r="H6" s="107"/>
      <c r="I6" s="107">
        <f>I7</f>
        <v>0</v>
      </c>
      <c r="J6" s="107"/>
      <c r="K6" s="107">
        <f>K7</f>
        <v>0</v>
      </c>
      <c r="L6" s="107"/>
      <c r="M6" s="107">
        <f>M7</f>
        <v>0</v>
      </c>
      <c r="N6" s="107"/>
      <c r="O6" s="107"/>
      <c r="P6" s="107"/>
      <c r="Q6" s="107"/>
    </row>
    <row r="7" spans="1:17" s="10" customFormat="1" ht="32.25" customHeight="1">
      <c r="A7" s="161" t="s">
        <v>64</v>
      </c>
      <c r="B7" s="162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10" customFormat="1" ht="12.75">
      <c r="A8" s="103">
        <v>3</v>
      </c>
      <c r="B8" s="106" t="s">
        <v>25</v>
      </c>
      <c r="C8" s="107">
        <v>4741214</v>
      </c>
      <c r="D8" s="107">
        <f>D9+D17</f>
        <v>4300526</v>
      </c>
      <c r="E8" s="107"/>
      <c r="F8" s="107"/>
      <c r="G8" s="107"/>
      <c r="H8" s="107">
        <f>H9+H17</f>
        <v>4300526</v>
      </c>
      <c r="I8" s="107"/>
      <c r="J8" s="107"/>
      <c r="K8" s="107"/>
      <c r="L8" s="107"/>
      <c r="M8" s="107"/>
      <c r="N8" s="107"/>
      <c r="O8" s="107"/>
      <c r="P8" s="107">
        <f aca="true" t="shared" si="0" ref="P8:P23">D8</f>
        <v>4300526</v>
      </c>
      <c r="Q8" s="107">
        <f aca="true" t="shared" si="1" ref="Q8:Q23">P8</f>
        <v>4300526</v>
      </c>
    </row>
    <row r="9" spans="1:17" s="10" customFormat="1" ht="12.75">
      <c r="A9" s="103">
        <v>31</v>
      </c>
      <c r="B9" s="106" t="s">
        <v>26</v>
      </c>
      <c r="C9" s="107">
        <v>4086282</v>
      </c>
      <c r="D9" s="107">
        <f>D10+D12+D14</f>
        <v>3998776</v>
      </c>
      <c r="E9" s="107"/>
      <c r="F9" s="107"/>
      <c r="G9" s="107"/>
      <c r="H9" s="107">
        <f>H10+H12+H14</f>
        <v>3998776</v>
      </c>
      <c r="I9" s="107"/>
      <c r="J9" s="107"/>
      <c r="K9" s="107"/>
      <c r="L9" s="107"/>
      <c r="M9" s="107"/>
      <c r="N9" s="107"/>
      <c r="O9" s="107"/>
      <c r="P9" s="107">
        <f t="shared" si="0"/>
        <v>3998776</v>
      </c>
      <c r="Q9" s="107">
        <f t="shared" si="1"/>
        <v>3998776</v>
      </c>
    </row>
    <row r="10" spans="1:17" ht="12.75">
      <c r="A10" s="103">
        <v>311</v>
      </c>
      <c r="B10" s="106" t="s">
        <v>27</v>
      </c>
      <c r="C10" s="107">
        <v>4069782</v>
      </c>
      <c r="D10" s="107">
        <f>D11</f>
        <v>3315200</v>
      </c>
      <c r="E10" s="107"/>
      <c r="F10" s="107"/>
      <c r="G10" s="107"/>
      <c r="H10" s="107">
        <f aca="true" t="shared" si="2" ref="H10:H23">D10</f>
        <v>3315200</v>
      </c>
      <c r="I10" s="107"/>
      <c r="J10" s="107"/>
      <c r="K10" s="107"/>
      <c r="L10" s="107"/>
      <c r="M10" s="107"/>
      <c r="N10" s="107"/>
      <c r="O10" s="107"/>
      <c r="P10" s="107">
        <f t="shared" si="0"/>
        <v>3315200</v>
      </c>
      <c r="Q10" s="107">
        <f t="shared" si="1"/>
        <v>3315200</v>
      </c>
    </row>
    <row r="11" spans="1:17" ht="12.75">
      <c r="A11" s="109">
        <v>3111</v>
      </c>
      <c r="B11" s="104" t="s">
        <v>38</v>
      </c>
      <c r="C11" s="108">
        <v>4069782</v>
      </c>
      <c r="D11" s="108">
        <v>3315200</v>
      </c>
      <c r="E11" s="108"/>
      <c r="F11" s="108"/>
      <c r="G11" s="108"/>
      <c r="H11" s="108">
        <f t="shared" si="2"/>
        <v>3315200</v>
      </c>
      <c r="I11" s="108"/>
      <c r="J11" s="108"/>
      <c r="K11" s="108"/>
      <c r="L11" s="108"/>
      <c r="M11" s="108"/>
      <c r="N11" s="108"/>
      <c r="O11" s="108"/>
      <c r="P11" s="108">
        <f t="shared" si="0"/>
        <v>3315200</v>
      </c>
      <c r="Q11" s="108">
        <f t="shared" si="1"/>
        <v>3315200</v>
      </c>
    </row>
    <row r="12" spans="1:17" s="10" customFormat="1" ht="12.75">
      <c r="A12" s="103">
        <v>312</v>
      </c>
      <c r="B12" s="106" t="s">
        <v>28</v>
      </c>
      <c r="C12" s="107">
        <v>16500</v>
      </c>
      <c r="D12" s="107">
        <f>D13</f>
        <v>120000</v>
      </c>
      <c r="E12" s="107"/>
      <c r="F12" s="107"/>
      <c r="G12" s="107"/>
      <c r="H12" s="107">
        <f t="shared" si="2"/>
        <v>120000</v>
      </c>
      <c r="I12" s="107"/>
      <c r="J12" s="107"/>
      <c r="K12" s="107"/>
      <c r="L12" s="107"/>
      <c r="M12" s="107"/>
      <c r="N12" s="107"/>
      <c r="O12" s="107"/>
      <c r="P12" s="107">
        <f t="shared" si="0"/>
        <v>120000</v>
      </c>
      <c r="Q12" s="107">
        <f t="shared" si="1"/>
        <v>120000</v>
      </c>
    </row>
    <row r="13" spans="1:17" ht="12.75">
      <c r="A13" s="109">
        <v>3121</v>
      </c>
      <c r="B13" s="104" t="s">
        <v>28</v>
      </c>
      <c r="C13" s="108">
        <v>16500</v>
      </c>
      <c r="D13" s="108">
        <v>120000</v>
      </c>
      <c r="E13" s="108"/>
      <c r="F13" s="108"/>
      <c r="G13" s="108"/>
      <c r="H13" s="108">
        <f t="shared" si="2"/>
        <v>120000</v>
      </c>
      <c r="I13" s="108"/>
      <c r="J13" s="108"/>
      <c r="K13" s="108"/>
      <c r="L13" s="108"/>
      <c r="M13" s="108"/>
      <c r="N13" s="108"/>
      <c r="O13" s="108"/>
      <c r="P13" s="108">
        <f t="shared" si="0"/>
        <v>120000</v>
      </c>
      <c r="Q13" s="108">
        <f t="shared" si="1"/>
        <v>120000</v>
      </c>
    </row>
    <row r="14" spans="1:17" s="10" customFormat="1" ht="12.75">
      <c r="A14" s="103">
        <v>313</v>
      </c>
      <c r="B14" s="106" t="s">
        <v>29</v>
      </c>
      <c r="C14" s="107">
        <v>647132</v>
      </c>
      <c r="D14" s="107">
        <f>D15+D16</f>
        <v>563576</v>
      </c>
      <c r="E14" s="107"/>
      <c r="F14" s="107"/>
      <c r="G14" s="107"/>
      <c r="H14" s="107">
        <f t="shared" si="2"/>
        <v>563576</v>
      </c>
      <c r="I14" s="107"/>
      <c r="J14" s="107"/>
      <c r="K14" s="107"/>
      <c r="L14" s="107"/>
      <c r="M14" s="107"/>
      <c r="N14" s="107"/>
      <c r="O14" s="107"/>
      <c r="P14" s="107">
        <f t="shared" si="0"/>
        <v>563576</v>
      </c>
      <c r="Q14" s="107">
        <f t="shared" si="1"/>
        <v>563576</v>
      </c>
    </row>
    <row r="15" spans="1:17" ht="12.75">
      <c r="A15" s="109">
        <v>3132</v>
      </c>
      <c r="B15" s="104" t="s">
        <v>39</v>
      </c>
      <c r="C15" s="108">
        <v>598854</v>
      </c>
      <c r="D15" s="108">
        <v>507076</v>
      </c>
      <c r="E15" s="108"/>
      <c r="F15" s="108"/>
      <c r="G15" s="108"/>
      <c r="H15" s="108">
        <f t="shared" si="2"/>
        <v>507076</v>
      </c>
      <c r="I15" s="108"/>
      <c r="J15" s="108"/>
      <c r="K15" s="108"/>
      <c r="L15" s="108"/>
      <c r="M15" s="108"/>
      <c r="N15" s="108"/>
      <c r="O15" s="108"/>
      <c r="P15" s="108">
        <f t="shared" si="0"/>
        <v>507076</v>
      </c>
      <c r="Q15" s="108">
        <f t="shared" si="1"/>
        <v>507076</v>
      </c>
    </row>
    <row r="16" spans="1:17" ht="12.75">
      <c r="A16" s="109">
        <v>3133</v>
      </c>
      <c r="B16" s="104" t="s">
        <v>40</v>
      </c>
      <c r="C16" s="108">
        <v>48278</v>
      </c>
      <c r="D16" s="108">
        <v>56500</v>
      </c>
      <c r="E16" s="108"/>
      <c r="F16" s="108"/>
      <c r="G16" s="108"/>
      <c r="H16" s="108">
        <f t="shared" si="2"/>
        <v>56500</v>
      </c>
      <c r="I16" s="108"/>
      <c r="J16" s="108"/>
      <c r="K16" s="108"/>
      <c r="L16" s="108"/>
      <c r="M16" s="108"/>
      <c r="N16" s="108"/>
      <c r="O16" s="108"/>
      <c r="P16" s="108">
        <f t="shared" si="0"/>
        <v>56500</v>
      </c>
      <c r="Q16" s="108">
        <f t="shared" si="1"/>
        <v>56500</v>
      </c>
    </row>
    <row r="17" spans="1:17" s="10" customFormat="1" ht="12.75">
      <c r="A17" s="103">
        <v>32</v>
      </c>
      <c r="B17" s="106" t="s">
        <v>30</v>
      </c>
      <c r="C17" s="107"/>
      <c r="D17" s="107">
        <f>D18+D20+D22</f>
        <v>301750</v>
      </c>
      <c r="E17" s="107"/>
      <c r="F17" s="107"/>
      <c r="G17" s="107"/>
      <c r="H17" s="107">
        <f t="shared" si="2"/>
        <v>301750</v>
      </c>
      <c r="I17" s="107"/>
      <c r="J17" s="107"/>
      <c r="K17" s="107"/>
      <c r="L17" s="107"/>
      <c r="M17" s="107"/>
      <c r="N17" s="107"/>
      <c r="O17" s="107"/>
      <c r="P17" s="107">
        <f t="shared" si="0"/>
        <v>301750</v>
      </c>
      <c r="Q17" s="107">
        <f t="shared" si="1"/>
        <v>301750</v>
      </c>
    </row>
    <row r="18" spans="1:17" s="10" customFormat="1" ht="12.75">
      <c r="A18" s="103">
        <v>321</v>
      </c>
      <c r="B18" s="106" t="s">
        <v>47</v>
      </c>
      <c r="C18" s="107">
        <v>7800</v>
      </c>
      <c r="D18" s="107">
        <f>D19</f>
        <v>288250</v>
      </c>
      <c r="E18" s="107"/>
      <c r="F18" s="107"/>
      <c r="G18" s="107"/>
      <c r="H18" s="107">
        <f t="shared" si="2"/>
        <v>288250</v>
      </c>
      <c r="I18" s="107"/>
      <c r="J18" s="107"/>
      <c r="K18" s="107"/>
      <c r="L18" s="107"/>
      <c r="M18" s="107"/>
      <c r="N18" s="107"/>
      <c r="O18" s="107"/>
      <c r="P18" s="107">
        <f t="shared" si="0"/>
        <v>288250</v>
      </c>
      <c r="Q18" s="107">
        <f t="shared" si="1"/>
        <v>288250</v>
      </c>
    </row>
    <row r="19" spans="1:17" ht="12.75">
      <c r="A19" s="109">
        <v>3212</v>
      </c>
      <c r="B19" s="104" t="s">
        <v>42</v>
      </c>
      <c r="C19" s="108">
        <v>7800</v>
      </c>
      <c r="D19" s="108">
        <v>288250</v>
      </c>
      <c r="E19" s="107"/>
      <c r="F19" s="108"/>
      <c r="G19" s="108"/>
      <c r="H19" s="108">
        <f t="shared" si="2"/>
        <v>288250</v>
      </c>
      <c r="I19" s="108"/>
      <c r="J19" s="108"/>
      <c r="K19" s="108"/>
      <c r="L19" s="108"/>
      <c r="M19" s="108"/>
      <c r="N19" s="108"/>
      <c r="O19" s="108"/>
      <c r="P19" s="108">
        <f t="shared" si="0"/>
        <v>288250</v>
      </c>
      <c r="Q19" s="108">
        <f t="shared" si="1"/>
        <v>288250</v>
      </c>
    </row>
    <row r="20" spans="1:17" ht="12.75">
      <c r="A20" s="109">
        <v>323</v>
      </c>
      <c r="B20" s="106" t="s">
        <v>33</v>
      </c>
      <c r="C20" s="108"/>
      <c r="D20" s="107">
        <f>D21</f>
        <v>1500</v>
      </c>
      <c r="E20" s="108"/>
      <c r="F20" s="108"/>
      <c r="G20" s="108"/>
      <c r="H20" s="107">
        <f t="shared" si="2"/>
        <v>1500</v>
      </c>
      <c r="I20" s="108"/>
      <c r="J20" s="108"/>
      <c r="K20" s="108"/>
      <c r="L20" s="108"/>
      <c r="M20" s="108"/>
      <c r="N20" s="108"/>
      <c r="O20" s="108"/>
      <c r="P20" s="107">
        <f t="shared" si="0"/>
        <v>1500</v>
      </c>
      <c r="Q20" s="107">
        <f t="shared" si="1"/>
        <v>1500</v>
      </c>
    </row>
    <row r="21" spans="1:17" ht="12.75">
      <c r="A21" s="109">
        <v>3231</v>
      </c>
      <c r="B21" s="104" t="s">
        <v>91</v>
      </c>
      <c r="C21" s="108"/>
      <c r="D21" s="108">
        <v>1500</v>
      </c>
      <c r="E21" s="108"/>
      <c r="F21" s="108"/>
      <c r="G21" s="108"/>
      <c r="H21" s="108">
        <f t="shared" si="2"/>
        <v>1500</v>
      </c>
      <c r="I21" s="108"/>
      <c r="J21" s="108"/>
      <c r="K21" s="108"/>
      <c r="L21" s="108"/>
      <c r="M21" s="108"/>
      <c r="N21" s="108"/>
      <c r="O21" s="108"/>
      <c r="P21" s="108">
        <f t="shared" si="0"/>
        <v>1500</v>
      </c>
      <c r="Q21" s="108">
        <f t="shared" si="1"/>
        <v>1500</v>
      </c>
    </row>
    <row r="22" spans="1:17" ht="25.5">
      <c r="A22" s="127">
        <v>329</v>
      </c>
      <c r="B22" s="128" t="s">
        <v>34</v>
      </c>
      <c r="C22" s="108"/>
      <c r="D22" s="107">
        <v>12000</v>
      </c>
      <c r="E22" s="108"/>
      <c r="F22" s="108"/>
      <c r="G22" s="108"/>
      <c r="H22" s="107">
        <f t="shared" si="2"/>
        <v>12000</v>
      </c>
      <c r="I22" s="108"/>
      <c r="J22" s="108"/>
      <c r="K22" s="108"/>
      <c r="L22" s="108"/>
      <c r="M22" s="108"/>
      <c r="N22" s="108"/>
      <c r="O22" s="108"/>
      <c r="P22" s="107">
        <f t="shared" si="0"/>
        <v>12000</v>
      </c>
      <c r="Q22" s="107">
        <f t="shared" si="1"/>
        <v>12000</v>
      </c>
    </row>
    <row r="23" spans="1:17" ht="12.75">
      <c r="A23" s="125">
        <v>3295</v>
      </c>
      <c r="B23" s="126" t="s">
        <v>92</v>
      </c>
      <c r="C23" s="108"/>
      <c r="D23" s="108">
        <v>12000</v>
      </c>
      <c r="E23" s="108"/>
      <c r="F23" s="108"/>
      <c r="G23" s="108"/>
      <c r="H23" s="108">
        <f t="shared" si="2"/>
        <v>12000</v>
      </c>
      <c r="I23" s="108"/>
      <c r="J23" s="108"/>
      <c r="K23" s="108"/>
      <c r="L23" s="108"/>
      <c r="M23" s="108"/>
      <c r="N23" s="108"/>
      <c r="O23" s="108"/>
      <c r="P23" s="108">
        <f t="shared" si="0"/>
        <v>12000</v>
      </c>
      <c r="Q23" s="108">
        <f t="shared" si="1"/>
        <v>12000</v>
      </c>
    </row>
    <row r="24" spans="1:17" ht="12.75">
      <c r="A24" s="125"/>
      <c r="B24" s="126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ht="12.75">
      <c r="A25" s="125"/>
      <c r="B25" s="126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s="10" customFormat="1" ht="12.75">
      <c r="A26" s="156" t="s">
        <v>99</v>
      </c>
      <c r="B26" s="163"/>
      <c r="C26" s="107"/>
      <c r="D26" s="107"/>
      <c r="E26" s="107"/>
      <c r="F26" s="107"/>
      <c r="G26" s="107"/>
      <c r="H26" s="107"/>
      <c r="I26" s="107"/>
      <c r="J26" s="123"/>
      <c r="K26" s="107"/>
      <c r="L26" s="107"/>
      <c r="M26" s="107"/>
      <c r="N26" s="107"/>
      <c r="O26" s="107"/>
      <c r="P26" s="107"/>
      <c r="Q26" s="107"/>
    </row>
    <row r="27" spans="1:17" s="10" customFormat="1" ht="12.75" customHeight="1">
      <c r="A27" s="156" t="s">
        <v>65</v>
      </c>
      <c r="B27" s="159"/>
      <c r="C27" s="107"/>
      <c r="D27" s="107"/>
      <c r="E27" s="107"/>
      <c r="F27" s="107"/>
      <c r="G27" s="107"/>
      <c r="H27" s="107"/>
      <c r="I27" s="107"/>
      <c r="J27" s="122"/>
      <c r="K27" s="107"/>
      <c r="L27" s="107"/>
      <c r="M27" s="107"/>
      <c r="N27" s="107"/>
      <c r="O27" s="107"/>
      <c r="P27" s="107"/>
      <c r="Q27" s="107"/>
    </row>
    <row r="28" spans="1:17" s="10" customFormat="1" ht="12" customHeight="1">
      <c r="A28" s="103">
        <v>3</v>
      </c>
      <c r="B28" s="106" t="s">
        <v>25</v>
      </c>
      <c r="C28" s="107">
        <v>634917</v>
      </c>
      <c r="D28" s="107">
        <f>D29+D55</f>
        <v>424663</v>
      </c>
      <c r="E28" s="107"/>
      <c r="F28" s="107">
        <f>F29+F55</f>
        <v>285663</v>
      </c>
      <c r="G28" s="107"/>
      <c r="H28" s="107"/>
      <c r="I28" s="107"/>
      <c r="J28" s="123"/>
      <c r="K28" s="107"/>
      <c r="L28" s="107"/>
      <c r="M28" s="107"/>
      <c r="N28" s="107"/>
      <c r="O28" s="107"/>
      <c r="P28" s="107">
        <f aca="true" t="shared" si="3" ref="P28:P58">D28</f>
        <v>424663</v>
      </c>
      <c r="Q28" s="107">
        <f aca="true" t="shared" si="4" ref="Q28:Q58">P28</f>
        <v>424663</v>
      </c>
    </row>
    <row r="29" spans="1:17" s="10" customFormat="1" ht="12.75">
      <c r="A29" s="103">
        <v>32</v>
      </c>
      <c r="B29" s="106" t="s">
        <v>30</v>
      </c>
      <c r="C29" s="107">
        <v>584817</v>
      </c>
      <c r="D29" s="107">
        <f>D30+D33+D39+D48+D50</f>
        <v>420463</v>
      </c>
      <c r="E29" s="107"/>
      <c r="F29" s="107">
        <f>F30+F33+F39+F48+F50</f>
        <v>281463</v>
      </c>
      <c r="G29" s="107"/>
      <c r="H29" s="107"/>
      <c r="I29" s="107"/>
      <c r="J29" s="122"/>
      <c r="K29" s="107"/>
      <c r="L29" s="107"/>
      <c r="M29" s="107"/>
      <c r="N29" s="107"/>
      <c r="O29" s="107"/>
      <c r="P29" s="107">
        <f t="shared" si="3"/>
        <v>420463</v>
      </c>
      <c r="Q29" s="107">
        <f t="shared" si="4"/>
        <v>420463</v>
      </c>
    </row>
    <row r="30" spans="1:17" ht="12.75">
      <c r="A30" s="103">
        <v>321</v>
      </c>
      <c r="B30" s="104" t="s">
        <v>31</v>
      </c>
      <c r="C30" s="107">
        <v>140240</v>
      </c>
      <c r="D30" s="122">
        <f>D31+D32</f>
        <v>17000</v>
      </c>
      <c r="E30" s="107"/>
      <c r="F30" s="107">
        <f>F31+F32</f>
        <v>17000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>
        <f t="shared" si="3"/>
        <v>17000</v>
      </c>
      <c r="Q30" s="107">
        <f t="shared" si="4"/>
        <v>17000</v>
      </c>
    </row>
    <row r="31" spans="1:17" ht="12.75">
      <c r="A31" s="109">
        <v>3211</v>
      </c>
      <c r="B31" s="104" t="s">
        <v>41</v>
      </c>
      <c r="C31" s="108">
        <v>17240</v>
      </c>
      <c r="D31" s="108">
        <v>15000</v>
      </c>
      <c r="E31" s="108"/>
      <c r="F31" s="108">
        <v>15000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>
        <f t="shared" si="3"/>
        <v>15000</v>
      </c>
      <c r="Q31" s="108">
        <f t="shared" si="4"/>
        <v>15000</v>
      </c>
    </row>
    <row r="32" spans="1:17" ht="12.75">
      <c r="A32" s="109">
        <v>3213</v>
      </c>
      <c r="B32" s="104" t="s">
        <v>43</v>
      </c>
      <c r="C32" s="108">
        <v>3000</v>
      </c>
      <c r="D32" s="108">
        <v>2000</v>
      </c>
      <c r="E32" s="108"/>
      <c r="F32" s="108">
        <v>2000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>
        <f t="shared" si="3"/>
        <v>2000</v>
      </c>
      <c r="Q32" s="108">
        <f t="shared" si="4"/>
        <v>2000</v>
      </c>
    </row>
    <row r="33" spans="1:17" ht="12.75">
      <c r="A33" s="103">
        <v>322</v>
      </c>
      <c r="B33" s="106" t="s">
        <v>32</v>
      </c>
      <c r="C33" s="107">
        <v>347077</v>
      </c>
      <c r="D33" s="107">
        <f>D34+D35+D36+D37+D38</f>
        <v>167000</v>
      </c>
      <c r="E33" s="107"/>
      <c r="F33" s="107">
        <f>F34+F35+F36+F37+F38</f>
        <v>167000</v>
      </c>
      <c r="G33" s="107"/>
      <c r="H33" s="107"/>
      <c r="I33" s="107"/>
      <c r="J33" s="122"/>
      <c r="K33" s="107"/>
      <c r="L33" s="107"/>
      <c r="M33" s="107"/>
      <c r="N33" s="107"/>
      <c r="O33" s="107"/>
      <c r="P33" s="107">
        <f t="shared" si="3"/>
        <v>167000</v>
      </c>
      <c r="Q33" s="107">
        <f t="shared" si="4"/>
        <v>167000</v>
      </c>
    </row>
    <row r="34" spans="1:17" ht="12.75">
      <c r="A34" s="109">
        <v>3221</v>
      </c>
      <c r="B34" s="104" t="s">
        <v>44</v>
      </c>
      <c r="C34" s="108">
        <v>32000</v>
      </c>
      <c r="D34" s="108">
        <v>30000</v>
      </c>
      <c r="E34" s="108"/>
      <c r="F34" s="108">
        <v>30000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08">
        <f t="shared" si="3"/>
        <v>30000</v>
      </c>
      <c r="Q34" s="108">
        <f t="shared" si="4"/>
        <v>30000</v>
      </c>
    </row>
    <row r="35" spans="1:17" ht="12.75">
      <c r="A35" s="109">
        <v>3223</v>
      </c>
      <c r="B35" s="104" t="s">
        <v>71</v>
      </c>
      <c r="C35" s="108">
        <v>277577</v>
      </c>
      <c r="D35" s="108">
        <v>108000</v>
      </c>
      <c r="E35" s="108"/>
      <c r="F35" s="108">
        <v>108000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>
        <f t="shared" si="3"/>
        <v>108000</v>
      </c>
      <c r="Q35" s="108">
        <f t="shared" si="4"/>
        <v>108000</v>
      </c>
    </row>
    <row r="36" spans="1:17" ht="12.75">
      <c r="A36" s="109">
        <v>3224</v>
      </c>
      <c r="B36" s="104" t="s">
        <v>62</v>
      </c>
      <c r="C36" s="108">
        <v>32500</v>
      </c>
      <c r="D36" s="108">
        <v>20000</v>
      </c>
      <c r="E36" s="108"/>
      <c r="F36" s="108">
        <v>20000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>
        <f t="shared" si="3"/>
        <v>20000</v>
      </c>
      <c r="Q36" s="108">
        <f t="shared" si="4"/>
        <v>20000</v>
      </c>
    </row>
    <row r="37" spans="1:17" ht="12.75">
      <c r="A37" s="109">
        <v>3225</v>
      </c>
      <c r="B37" s="104" t="s">
        <v>45</v>
      </c>
      <c r="C37" s="108">
        <v>5000</v>
      </c>
      <c r="D37" s="108">
        <v>7000</v>
      </c>
      <c r="E37" s="108"/>
      <c r="F37" s="108">
        <v>7000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>
        <f t="shared" si="3"/>
        <v>7000</v>
      </c>
      <c r="Q37" s="108">
        <f t="shared" si="4"/>
        <v>7000</v>
      </c>
    </row>
    <row r="38" spans="1:17" ht="12.75">
      <c r="A38" s="109">
        <v>3227</v>
      </c>
      <c r="B38" s="104" t="s">
        <v>93</v>
      </c>
      <c r="C38" s="108"/>
      <c r="D38" s="108">
        <v>2000</v>
      </c>
      <c r="E38" s="108"/>
      <c r="F38" s="108">
        <v>2000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>
        <f t="shared" si="3"/>
        <v>2000</v>
      </c>
      <c r="Q38" s="108">
        <f t="shared" si="4"/>
        <v>2000</v>
      </c>
    </row>
    <row r="39" spans="1:17" ht="12.75">
      <c r="A39" s="103">
        <v>323</v>
      </c>
      <c r="B39" s="106" t="s">
        <v>33</v>
      </c>
      <c r="C39" s="107">
        <v>128100</v>
      </c>
      <c r="D39" s="107">
        <f>D40+D41+D42+D43+D44+D45+D46+D47</f>
        <v>89563</v>
      </c>
      <c r="E39" s="107"/>
      <c r="F39" s="107">
        <f>F40+F41+F42+F43+F44+F45+F46+F47</f>
        <v>89563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>
        <f t="shared" si="3"/>
        <v>89563</v>
      </c>
      <c r="Q39" s="107">
        <f t="shared" si="4"/>
        <v>89563</v>
      </c>
    </row>
    <row r="40" spans="1:17" ht="12.75">
      <c r="A40" s="109">
        <v>3231</v>
      </c>
      <c r="B40" s="112" t="s">
        <v>46</v>
      </c>
      <c r="C40" s="108">
        <v>28500</v>
      </c>
      <c r="D40" s="108">
        <v>14000</v>
      </c>
      <c r="E40" s="108"/>
      <c r="F40" s="108">
        <v>14000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>
        <f t="shared" si="3"/>
        <v>14000</v>
      </c>
      <c r="Q40" s="108">
        <f t="shared" si="4"/>
        <v>14000</v>
      </c>
    </row>
    <row r="41" spans="1:17" ht="12.75">
      <c r="A41" s="109">
        <v>3232</v>
      </c>
      <c r="B41" s="104" t="s">
        <v>70</v>
      </c>
      <c r="C41" s="108">
        <v>33500</v>
      </c>
      <c r="D41" s="108">
        <v>15984</v>
      </c>
      <c r="E41" s="108"/>
      <c r="F41" s="108">
        <v>15984</v>
      </c>
      <c r="G41" s="108"/>
      <c r="H41" s="108"/>
      <c r="I41" s="108"/>
      <c r="J41" s="108"/>
      <c r="K41" s="108"/>
      <c r="L41" s="108"/>
      <c r="M41" s="108"/>
      <c r="N41" s="108"/>
      <c r="O41" s="108"/>
      <c r="P41" s="108">
        <f t="shared" si="3"/>
        <v>15984</v>
      </c>
      <c r="Q41" s="108">
        <f t="shared" si="4"/>
        <v>15984</v>
      </c>
    </row>
    <row r="42" spans="1:17" ht="12.75">
      <c r="A42" s="109">
        <v>3233</v>
      </c>
      <c r="B42" s="104" t="s">
        <v>94</v>
      </c>
      <c r="C42" s="108"/>
      <c r="D42" s="108">
        <v>3000</v>
      </c>
      <c r="E42" s="108"/>
      <c r="F42" s="108">
        <v>3000</v>
      </c>
      <c r="G42" s="108"/>
      <c r="H42" s="108"/>
      <c r="I42" s="108"/>
      <c r="J42" s="108"/>
      <c r="K42" s="108"/>
      <c r="L42" s="108"/>
      <c r="M42" s="108"/>
      <c r="N42" s="108"/>
      <c r="O42" s="108"/>
      <c r="P42" s="108">
        <f t="shared" si="3"/>
        <v>3000</v>
      </c>
      <c r="Q42" s="108">
        <f t="shared" si="4"/>
        <v>3000</v>
      </c>
    </row>
    <row r="43" spans="1:17" ht="12.75">
      <c r="A43" s="109">
        <v>3234</v>
      </c>
      <c r="B43" s="104" t="s">
        <v>61</v>
      </c>
      <c r="C43" s="108">
        <v>36100</v>
      </c>
      <c r="D43" s="108">
        <v>18000</v>
      </c>
      <c r="E43" s="108"/>
      <c r="F43" s="108">
        <v>18000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8">
        <f t="shared" si="3"/>
        <v>18000</v>
      </c>
      <c r="Q43" s="108">
        <f t="shared" si="4"/>
        <v>18000</v>
      </c>
    </row>
    <row r="44" spans="1:17" ht="12.75">
      <c r="A44" s="109">
        <v>3236</v>
      </c>
      <c r="B44" s="104" t="s">
        <v>48</v>
      </c>
      <c r="C44" s="108">
        <v>10000</v>
      </c>
      <c r="D44" s="108">
        <v>16000</v>
      </c>
      <c r="E44" s="108"/>
      <c r="F44" s="108">
        <v>16000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>
        <f t="shared" si="3"/>
        <v>16000</v>
      </c>
      <c r="Q44" s="108">
        <f t="shared" si="4"/>
        <v>16000</v>
      </c>
    </row>
    <row r="45" spans="1:17" ht="12.75">
      <c r="A45" s="109">
        <v>3237</v>
      </c>
      <c r="B45" s="104" t="s">
        <v>49</v>
      </c>
      <c r="C45" s="108">
        <v>5000</v>
      </c>
      <c r="D45" s="108">
        <v>3000</v>
      </c>
      <c r="E45" s="108"/>
      <c r="F45" s="108">
        <v>3000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8">
        <f t="shared" si="3"/>
        <v>3000</v>
      </c>
      <c r="Q45" s="108">
        <f t="shared" si="4"/>
        <v>3000</v>
      </c>
    </row>
    <row r="46" spans="1:17" ht="12.75">
      <c r="A46" s="109">
        <v>3238</v>
      </c>
      <c r="B46" s="104" t="s">
        <v>50</v>
      </c>
      <c r="C46" s="108">
        <v>5000</v>
      </c>
      <c r="D46" s="108">
        <v>15000</v>
      </c>
      <c r="E46" s="108"/>
      <c r="F46" s="108">
        <v>15000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>
        <f t="shared" si="3"/>
        <v>15000</v>
      </c>
      <c r="Q46" s="108">
        <f t="shared" si="4"/>
        <v>15000</v>
      </c>
    </row>
    <row r="47" spans="1:17" ht="12.75">
      <c r="A47" s="109">
        <v>3239</v>
      </c>
      <c r="B47" s="104" t="s">
        <v>51</v>
      </c>
      <c r="C47" s="108">
        <v>10000</v>
      </c>
      <c r="D47" s="108">
        <v>4579</v>
      </c>
      <c r="E47" s="108"/>
      <c r="F47" s="108">
        <v>4579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8">
        <f t="shared" si="3"/>
        <v>4579</v>
      </c>
      <c r="Q47" s="108">
        <f t="shared" si="4"/>
        <v>4579</v>
      </c>
    </row>
    <row r="48" spans="1:17" ht="25.5">
      <c r="A48" s="103">
        <v>324</v>
      </c>
      <c r="B48" s="106" t="s">
        <v>95</v>
      </c>
      <c r="C48" s="108"/>
      <c r="D48" s="107">
        <v>500</v>
      </c>
      <c r="E48" s="108"/>
      <c r="F48" s="107">
        <f>F49</f>
        <v>500</v>
      </c>
      <c r="G48" s="108"/>
      <c r="H48" s="108"/>
      <c r="I48" s="108"/>
      <c r="J48" s="108"/>
      <c r="K48" s="108"/>
      <c r="L48" s="108"/>
      <c r="M48" s="108"/>
      <c r="N48" s="108"/>
      <c r="O48" s="108"/>
      <c r="P48" s="107">
        <f t="shared" si="3"/>
        <v>500</v>
      </c>
      <c r="Q48" s="107">
        <f t="shared" si="4"/>
        <v>500</v>
      </c>
    </row>
    <row r="49" spans="1:17" ht="12.75">
      <c r="A49" s="109">
        <v>3241</v>
      </c>
      <c r="B49" s="104" t="s">
        <v>96</v>
      </c>
      <c r="C49" s="108"/>
      <c r="D49" s="108">
        <v>500</v>
      </c>
      <c r="E49" s="108"/>
      <c r="F49" s="108">
        <v>500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08">
        <f t="shared" si="3"/>
        <v>500</v>
      </c>
      <c r="Q49" s="108">
        <f t="shared" si="4"/>
        <v>500</v>
      </c>
    </row>
    <row r="50" spans="1:17" ht="25.5">
      <c r="A50" s="103">
        <v>329</v>
      </c>
      <c r="B50" s="106" t="s">
        <v>34</v>
      </c>
      <c r="C50" s="107">
        <v>14500</v>
      </c>
      <c r="D50" s="107">
        <f>D51+D52+D53+D54</f>
        <v>146400</v>
      </c>
      <c r="E50" s="107"/>
      <c r="F50" s="107">
        <f>F51+F52+F53+F54</f>
        <v>7400</v>
      </c>
      <c r="G50" s="107"/>
      <c r="H50" s="107"/>
      <c r="I50" s="107"/>
      <c r="J50" s="107">
        <f>J54</f>
        <v>24500</v>
      </c>
      <c r="K50" s="107"/>
      <c r="L50" s="107">
        <f>L54</f>
        <v>114500</v>
      </c>
      <c r="M50" s="107"/>
      <c r="N50" s="107"/>
      <c r="O50" s="107"/>
      <c r="P50" s="107">
        <f t="shared" si="3"/>
        <v>146400</v>
      </c>
      <c r="Q50" s="107">
        <f t="shared" si="4"/>
        <v>146400</v>
      </c>
    </row>
    <row r="51" spans="1:17" ht="12.75">
      <c r="A51" s="109">
        <v>3293</v>
      </c>
      <c r="B51" s="104" t="s">
        <v>72</v>
      </c>
      <c r="C51" s="108">
        <v>12000</v>
      </c>
      <c r="D51" s="108">
        <v>500</v>
      </c>
      <c r="E51" s="108"/>
      <c r="F51" s="108">
        <v>500</v>
      </c>
      <c r="G51" s="108"/>
      <c r="H51" s="108"/>
      <c r="I51" s="108"/>
      <c r="J51" s="108"/>
      <c r="K51" s="108"/>
      <c r="L51" s="108"/>
      <c r="M51" s="108"/>
      <c r="N51" s="108"/>
      <c r="O51" s="108"/>
      <c r="P51" s="108">
        <f t="shared" si="3"/>
        <v>500</v>
      </c>
      <c r="Q51" s="108">
        <f t="shared" si="4"/>
        <v>500</v>
      </c>
    </row>
    <row r="52" spans="1:17" ht="12.75">
      <c r="A52" s="109">
        <v>3294</v>
      </c>
      <c r="B52" s="104" t="s">
        <v>97</v>
      </c>
      <c r="C52" s="108"/>
      <c r="D52" s="108">
        <v>1000</v>
      </c>
      <c r="E52" s="108"/>
      <c r="F52" s="108">
        <v>1000</v>
      </c>
      <c r="G52" s="108"/>
      <c r="H52" s="108"/>
      <c r="I52" s="108"/>
      <c r="J52" s="108"/>
      <c r="K52" s="108"/>
      <c r="L52" s="108"/>
      <c r="M52" s="108"/>
      <c r="N52" s="108"/>
      <c r="O52" s="108"/>
      <c r="P52" s="108">
        <f t="shared" si="3"/>
        <v>1000</v>
      </c>
      <c r="Q52" s="108">
        <f t="shared" si="4"/>
        <v>1000</v>
      </c>
    </row>
    <row r="53" spans="1:17" ht="12.75">
      <c r="A53" s="109">
        <v>3295</v>
      </c>
      <c r="B53" s="104" t="s">
        <v>92</v>
      </c>
      <c r="C53" s="108"/>
      <c r="D53" s="108">
        <v>500</v>
      </c>
      <c r="E53" s="108"/>
      <c r="F53" s="108">
        <v>500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08">
        <f t="shared" si="3"/>
        <v>500</v>
      </c>
      <c r="Q53" s="108">
        <f t="shared" si="4"/>
        <v>500</v>
      </c>
    </row>
    <row r="54" spans="1:17" ht="12.75">
      <c r="A54" s="109">
        <v>3299</v>
      </c>
      <c r="B54" s="104" t="s">
        <v>34</v>
      </c>
      <c r="C54" s="108">
        <v>2500</v>
      </c>
      <c r="D54" s="108">
        <v>144400</v>
      </c>
      <c r="E54" s="108"/>
      <c r="F54" s="108">
        <v>5400</v>
      </c>
      <c r="G54" s="108"/>
      <c r="H54" s="108"/>
      <c r="I54" s="108"/>
      <c r="J54" s="108">
        <v>24500</v>
      </c>
      <c r="K54" s="108"/>
      <c r="L54" s="108">
        <v>114500</v>
      </c>
      <c r="M54" s="108"/>
      <c r="N54" s="108"/>
      <c r="O54" s="108"/>
      <c r="P54" s="108">
        <f t="shared" si="3"/>
        <v>144400</v>
      </c>
      <c r="Q54" s="108">
        <f t="shared" si="4"/>
        <v>144400</v>
      </c>
    </row>
    <row r="55" spans="1:17" ht="12.75">
      <c r="A55" s="103">
        <v>34</v>
      </c>
      <c r="B55" s="106" t="s">
        <v>52</v>
      </c>
      <c r="C55" s="107">
        <v>5000</v>
      </c>
      <c r="D55" s="107">
        <f>D56</f>
        <v>4200</v>
      </c>
      <c r="E55" s="107"/>
      <c r="F55" s="107">
        <f>F56</f>
        <v>4200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>
        <f t="shared" si="3"/>
        <v>4200</v>
      </c>
      <c r="Q55" s="107">
        <f t="shared" si="4"/>
        <v>4200</v>
      </c>
    </row>
    <row r="56" spans="1:17" ht="12.75">
      <c r="A56" s="103">
        <v>343</v>
      </c>
      <c r="B56" s="104" t="s">
        <v>52</v>
      </c>
      <c r="C56" s="107">
        <v>5000</v>
      </c>
      <c r="D56" s="107">
        <f>D57+D58</f>
        <v>4200</v>
      </c>
      <c r="E56" s="107"/>
      <c r="F56" s="107">
        <f>F57+F58</f>
        <v>4200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>
        <f t="shared" si="3"/>
        <v>4200</v>
      </c>
      <c r="Q56" s="107">
        <f t="shared" si="4"/>
        <v>4200</v>
      </c>
    </row>
    <row r="57" spans="1:17" ht="12.75">
      <c r="A57" s="109">
        <v>3431</v>
      </c>
      <c r="B57" s="104" t="s">
        <v>73</v>
      </c>
      <c r="C57" s="108">
        <v>5000</v>
      </c>
      <c r="D57" s="108">
        <v>4000</v>
      </c>
      <c r="E57" s="108"/>
      <c r="F57" s="108">
        <v>4000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>
        <f t="shared" si="3"/>
        <v>4000</v>
      </c>
      <c r="Q57" s="108">
        <f t="shared" si="4"/>
        <v>4000</v>
      </c>
    </row>
    <row r="58" spans="1:17" ht="12.75">
      <c r="A58" s="109">
        <v>3433</v>
      </c>
      <c r="B58" s="104" t="s">
        <v>98</v>
      </c>
      <c r="C58" s="107"/>
      <c r="D58" s="108">
        <v>200</v>
      </c>
      <c r="E58" s="107"/>
      <c r="F58" s="107">
        <v>200</v>
      </c>
      <c r="G58" s="108"/>
      <c r="H58" s="108"/>
      <c r="I58" s="108"/>
      <c r="J58" s="108"/>
      <c r="K58" s="108"/>
      <c r="L58" s="108"/>
      <c r="M58" s="108"/>
      <c r="N58" s="108"/>
      <c r="O58" s="108"/>
      <c r="P58" s="108">
        <f t="shared" si="3"/>
        <v>200</v>
      </c>
      <c r="Q58" s="108">
        <f t="shared" si="4"/>
        <v>200</v>
      </c>
    </row>
    <row r="59" spans="1:17" ht="12.75">
      <c r="A59" s="103"/>
      <c r="B59" s="106"/>
      <c r="C59" s="107"/>
      <c r="D59" s="107"/>
      <c r="E59" s="107"/>
      <c r="F59" s="107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0" spans="1:17" s="10" customFormat="1" ht="12.75">
      <c r="A60" s="156" t="s">
        <v>66</v>
      </c>
      <c r="B60" s="16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1:17" s="10" customFormat="1" ht="12.75">
      <c r="A61" s="156" t="s">
        <v>120</v>
      </c>
      <c r="B61" s="16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 ht="12.75">
      <c r="A62" s="103">
        <v>3</v>
      </c>
      <c r="B62" s="106" t="s">
        <v>67</v>
      </c>
      <c r="C62" s="107">
        <v>27000</v>
      </c>
      <c r="D62" s="107">
        <f>D63+D69</f>
        <v>77520</v>
      </c>
      <c r="E62" s="107"/>
      <c r="F62" s="107">
        <f>F63+F69</f>
        <v>77520</v>
      </c>
      <c r="G62" s="107"/>
      <c r="H62" s="107"/>
      <c r="I62" s="107"/>
      <c r="J62" s="107"/>
      <c r="K62" s="107"/>
      <c r="L62" s="107"/>
      <c r="M62" s="107"/>
      <c r="N62" s="107"/>
      <c r="O62" s="107"/>
      <c r="P62" s="107">
        <f aca="true" t="shared" si="5" ref="P62:P70">D62</f>
        <v>77520</v>
      </c>
      <c r="Q62" s="107">
        <f>P62</f>
        <v>77520</v>
      </c>
    </row>
    <row r="63" spans="1:17" ht="12.75">
      <c r="A63" s="111">
        <v>31</v>
      </c>
      <c r="B63" s="106" t="s">
        <v>26</v>
      </c>
      <c r="C63" s="107">
        <v>27000</v>
      </c>
      <c r="D63" s="107">
        <f>D64+D66</f>
        <v>70320</v>
      </c>
      <c r="E63" s="107"/>
      <c r="F63" s="107">
        <f>F64+F66</f>
        <v>70320</v>
      </c>
      <c r="G63" s="107"/>
      <c r="H63" s="107"/>
      <c r="I63" s="107"/>
      <c r="J63" s="107"/>
      <c r="K63" s="107"/>
      <c r="L63" s="107"/>
      <c r="M63" s="107"/>
      <c r="N63" s="107"/>
      <c r="O63" s="107"/>
      <c r="P63" s="107">
        <f t="shared" si="5"/>
        <v>70320</v>
      </c>
      <c r="Q63" s="107">
        <f>P63</f>
        <v>70320</v>
      </c>
    </row>
    <row r="64" spans="1:17" ht="12.75">
      <c r="A64" s="111">
        <v>311</v>
      </c>
      <c r="B64" s="106" t="s">
        <v>100</v>
      </c>
      <c r="C64" s="107">
        <v>27000</v>
      </c>
      <c r="D64" s="107">
        <f>D65</f>
        <v>60000</v>
      </c>
      <c r="E64" s="107"/>
      <c r="F64" s="107">
        <f>F65</f>
        <v>60000</v>
      </c>
      <c r="G64" s="107"/>
      <c r="H64" s="107"/>
      <c r="I64" s="107"/>
      <c r="J64" s="107"/>
      <c r="K64" s="107"/>
      <c r="L64" s="107"/>
      <c r="M64" s="107"/>
      <c r="N64" s="107"/>
      <c r="O64" s="107"/>
      <c r="P64" s="107">
        <f t="shared" si="5"/>
        <v>60000</v>
      </c>
      <c r="Q64" s="107">
        <f>P64</f>
        <v>60000</v>
      </c>
    </row>
    <row r="65" spans="1:17" ht="12.75">
      <c r="A65" s="109">
        <v>3111</v>
      </c>
      <c r="B65" s="104" t="s">
        <v>38</v>
      </c>
      <c r="C65" s="108">
        <v>15000</v>
      </c>
      <c r="D65" s="108">
        <v>60000</v>
      </c>
      <c r="E65" s="108"/>
      <c r="F65" s="108">
        <v>60000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>
        <f t="shared" si="5"/>
        <v>60000</v>
      </c>
      <c r="Q65" s="108">
        <f>P65</f>
        <v>60000</v>
      </c>
    </row>
    <row r="66" spans="1:17" ht="12.75">
      <c r="A66" s="103">
        <v>313</v>
      </c>
      <c r="B66" s="106" t="s">
        <v>29</v>
      </c>
      <c r="C66" s="108">
        <v>12000</v>
      </c>
      <c r="D66" s="107">
        <f>D67+D68</f>
        <v>10320</v>
      </c>
      <c r="E66" s="108"/>
      <c r="F66" s="107">
        <f>F67+F68</f>
        <v>10320</v>
      </c>
      <c r="G66" s="108"/>
      <c r="H66" s="108"/>
      <c r="I66" s="108"/>
      <c r="J66" s="108"/>
      <c r="K66" s="108"/>
      <c r="L66" s="108"/>
      <c r="M66" s="108"/>
      <c r="N66" s="108"/>
      <c r="O66" s="108"/>
      <c r="P66" s="107">
        <f t="shared" si="5"/>
        <v>10320</v>
      </c>
      <c r="Q66" s="107">
        <f>F66</f>
        <v>10320</v>
      </c>
    </row>
    <row r="67" spans="1:17" ht="25.5">
      <c r="A67" s="109">
        <v>3132</v>
      </c>
      <c r="B67" s="104" t="s">
        <v>101</v>
      </c>
      <c r="C67" s="108"/>
      <c r="D67" s="108">
        <v>9300</v>
      </c>
      <c r="E67" s="108"/>
      <c r="F67" s="108">
        <v>9300</v>
      </c>
      <c r="G67" s="108"/>
      <c r="H67" s="108"/>
      <c r="I67" s="108"/>
      <c r="J67" s="108"/>
      <c r="K67" s="108"/>
      <c r="L67" s="108"/>
      <c r="M67" s="108"/>
      <c r="N67" s="108"/>
      <c r="O67" s="108"/>
      <c r="P67" s="108">
        <f t="shared" si="5"/>
        <v>9300</v>
      </c>
      <c r="Q67" s="108">
        <f>P67</f>
        <v>9300</v>
      </c>
    </row>
    <row r="68" spans="1:17" ht="25.5">
      <c r="A68" s="125">
        <v>3133</v>
      </c>
      <c r="B68" s="126" t="s">
        <v>102</v>
      </c>
      <c r="C68" s="108"/>
      <c r="D68" s="108">
        <v>1020</v>
      </c>
      <c r="E68" s="108"/>
      <c r="F68" s="108">
        <v>1020</v>
      </c>
      <c r="G68" s="108"/>
      <c r="H68" s="108"/>
      <c r="I68" s="108"/>
      <c r="J68" s="108"/>
      <c r="K68" s="108"/>
      <c r="L68" s="108"/>
      <c r="M68" s="108"/>
      <c r="N68" s="108"/>
      <c r="O68" s="108"/>
      <c r="P68" s="108">
        <f t="shared" si="5"/>
        <v>1020</v>
      </c>
      <c r="Q68" s="108">
        <f>P68</f>
        <v>1020</v>
      </c>
    </row>
    <row r="69" spans="1:17" ht="12.75">
      <c r="A69" s="127">
        <v>32</v>
      </c>
      <c r="B69" s="128" t="s">
        <v>30</v>
      </c>
      <c r="C69" s="108"/>
      <c r="D69" s="107">
        <f>D70</f>
        <v>7200</v>
      </c>
      <c r="E69" s="108"/>
      <c r="F69" s="107">
        <f>F70</f>
        <v>7200</v>
      </c>
      <c r="G69" s="108"/>
      <c r="H69" s="108"/>
      <c r="I69" s="108"/>
      <c r="J69" s="108"/>
      <c r="K69" s="108"/>
      <c r="L69" s="108"/>
      <c r="M69" s="108"/>
      <c r="N69" s="108"/>
      <c r="O69" s="108"/>
      <c r="P69" s="107">
        <f t="shared" si="5"/>
        <v>7200</v>
      </c>
      <c r="Q69" s="107">
        <f>P69</f>
        <v>7200</v>
      </c>
    </row>
    <row r="70" spans="1:17" ht="25.5">
      <c r="A70" s="125">
        <v>3212</v>
      </c>
      <c r="B70" s="126" t="s">
        <v>103</v>
      </c>
      <c r="C70" s="108"/>
      <c r="D70" s="108">
        <v>7200</v>
      </c>
      <c r="E70" s="108"/>
      <c r="F70" s="108">
        <v>7200</v>
      </c>
      <c r="G70" s="108"/>
      <c r="H70" s="108"/>
      <c r="I70" s="108"/>
      <c r="J70" s="108"/>
      <c r="K70" s="108"/>
      <c r="L70" s="108"/>
      <c r="M70" s="108"/>
      <c r="N70" s="108"/>
      <c r="O70" s="108"/>
      <c r="P70" s="108">
        <f t="shared" si="5"/>
        <v>7200</v>
      </c>
      <c r="Q70" s="108">
        <f>P70</f>
        <v>7200</v>
      </c>
    </row>
    <row r="71" spans="1:17" ht="25.5" customHeight="1">
      <c r="A71" s="156" t="s">
        <v>124</v>
      </c>
      <c r="B71" s="16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1:17" ht="12.75">
      <c r="A72" s="103">
        <v>3</v>
      </c>
      <c r="B72" s="106" t="s">
        <v>67</v>
      </c>
      <c r="C72" s="107">
        <v>15000</v>
      </c>
      <c r="D72" s="107">
        <f>D73</f>
        <v>197300</v>
      </c>
      <c r="E72" s="107"/>
      <c r="F72" s="107">
        <v>0</v>
      </c>
      <c r="G72" s="107"/>
      <c r="H72" s="107"/>
      <c r="I72" s="107"/>
      <c r="J72" s="107">
        <f>J73</f>
        <v>70500</v>
      </c>
      <c r="K72" s="107"/>
      <c r="L72" s="107">
        <f>L73</f>
        <v>122000</v>
      </c>
      <c r="M72" s="107"/>
      <c r="N72" s="107">
        <f>N73</f>
        <v>4800</v>
      </c>
      <c r="O72" s="107"/>
      <c r="P72" s="107">
        <f>D72</f>
        <v>197300</v>
      </c>
      <c r="Q72" s="107">
        <f>P72</f>
        <v>197300</v>
      </c>
    </row>
    <row r="73" spans="1:17" ht="12.75">
      <c r="A73" s="103">
        <v>32</v>
      </c>
      <c r="B73" s="106" t="s">
        <v>126</v>
      </c>
      <c r="C73" s="107"/>
      <c r="D73" s="107">
        <f>D74</f>
        <v>197300</v>
      </c>
      <c r="E73" s="107"/>
      <c r="F73" s="107"/>
      <c r="G73" s="107"/>
      <c r="H73" s="107"/>
      <c r="I73" s="107"/>
      <c r="J73" s="107">
        <f>J74</f>
        <v>70500</v>
      </c>
      <c r="K73" s="107"/>
      <c r="L73" s="107">
        <f>L74</f>
        <v>122000</v>
      </c>
      <c r="M73" s="107"/>
      <c r="N73" s="107">
        <f>N74</f>
        <v>4800</v>
      </c>
      <c r="O73" s="107"/>
      <c r="P73" s="107">
        <f>D73</f>
        <v>197300</v>
      </c>
      <c r="Q73" s="107">
        <f>P73</f>
        <v>197300</v>
      </c>
    </row>
    <row r="74" spans="1:17" ht="12.75">
      <c r="A74" s="103">
        <v>322</v>
      </c>
      <c r="B74" s="106" t="s">
        <v>125</v>
      </c>
      <c r="C74" s="107">
        <v>8000</v>
      </c>
      <c r="D74" s="107">
        <f>D75</f>
        <v>197300</v>
      </c>
      <c r="E74" s="107"/>
      <c r="F74" s="107"/>
      <c r="G74" s="107"/>
      <c r="H74" s="107"/>
      <c r="I74" s="107"/>
      <c r="J74" s="107">
        <f>J75</f>
        <v>70500</v>
      </c>
      <c r="K74" s="107"/>
      <c r="L74" s="107">
        <f>L75</f>
        <v>122000</v>
      </c>
      <c r="M74" s="107"/>
      <c r="N74" s="107">
        <f>N75</f>
        <v>4800</v>
      </c>
      <c r="O74" s="107"/>
      <c r="P74" s="107">
        <f>D74</f>
        <v>197300</v>
      </c>
      <c r="Q74" s="107">
        <f>P74</f>
        <v>197300</v>
      </c>
    </row>
    <row r="75" spans="1:17" ht="12.75">
      <c r="A75" s="109">
        <v>3224</v>
      </c>
      <c r="B75" s="104" t="s">
        <v>81</v>
      </c>
      <c r="C75" s="108">
        <v>8000</v>
      </c>
      <c r="D75" s="108">
        <v>197300</v>
      </c>
      <c r="E75" s="108"/>
      <c r="F75" s="108"/>
      <c r="G75" s="108"/>
      <c r="H75" s="108"/>
      <c r="I75" s="108"/>
      <c r="J75" s="108">
        <v>70500</v>
      </c>
      <c r="K75" s="108"/>
      <c r="L75" s="108">
        <v>122000</v>
      </c>
      <c r="M75" s="108"/>
      <c r="N75" s="108">
        <v>4800</v>
      </c>
      <c r="O75" s="108"/>
      <c r="P75" s="108">
        <f>D75</f>
        <v>197300</v>
      </c>
      <c r="Q75" s="108">
        <f>P75</f>
        <v>197300</v>
      </c>
    </row>
    <row r="76" spans="1:17" ht="25.5">
      <c r="A76" s="103">
        <v>329</v>
      </c>
      <c r="B76" s="106" t="s">
        <v>34</v>
      </c>
      <c r="C76" s="107">
        <v>7000</v>
      </c>
      <c r="D76" s="107">
        <v>0</v>
      </c>
      <c r="E76" s="107"/>
      <c r="F76" s="107">
        <v>0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2.75">
      <c r="A77" s="109">
        <v>3299</v>
      </c>
      <c r="B77" s="104" t="s">
        <v>34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1:17" ht="12.75">
      <c r="A78" s="109"/>
      <c r="B78" s="104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</row>
    <row r="79" spans="1:17" ht="12.75">
      <c r="A79" s="156" t="s">
        <v>90</v>
      </c>
      <c r="B79" s="15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2.75">
      <c r="A80" s="156" t="s">
        <v>68</v>
      </c>
      <c r="B80" s="157"/>
      <c r="C80" s="107"/>
      <c r="D80" s="107"/>
      <c r="E80" s="107"/>
      <c r="F80" s="107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</row>
    <row r="81" spans="1:17" s="10" customFormat="1" ht="12.75" customHeight="1">
      <c r="A81" s="103">
        <v>4</v>
      </c>
      <c r="B81" s="106" t="s">
        <v>54</v>
      </c>
      <c r="C81" s="107">
        <v>35000</v>
      </c>
      <c r="D81" s="107">
        <f>D82</f>
        <v>202000</v>
      </c>
      <c r="E81" s="107"/>
      <c r="F81" s="107">
        <f>F82</f>
        <v>200000</v>
      </c>
      <c r="G81" s="107"/>
      <c r="H81" s="107"/>
      <c r="I81" s="107"/>
      <c r="J81" s="107"/>
      <c r="K81" s="107"/>
      <c r="L81" s="107"/>
      <c r="M81" s="107"/>
      <c r="N81" s="107"/>
      <c r="O81" s="107">
        <f>O82</f>
        <v>2000</v>
      </c>
      <c r="P81" s="107">
        <f>D81</f>
        <v>202000</v>
      </c>
      <c r="Q81" s="107">
        <f>P81</f>
        <v>202000</v>
      </c>
    </row>
    <row r="82" spans="1:17" s="10" customFormat="1" ht="25.5">
      <c r="A82" s="103">
        <v>42</v>
      </c>
      <c r="B82" s="106" t="s">
        <v>76</v>
      </c>
      <c r="C82" s="107"/>
      <c r="D82" s="107">
        <f>D83</f>
        <v>202000</v>
      </c>
      <c r="E82" s="107"/>
      <c r="F82" s="107">
        <f>F83</f>
        <v>200000</v>
      </c>
      <c r="G82" s="107"/>
      <c r="H82" s="107"/>
      <c r="I82" s="107"/>
      <c r="J82" s="107"/>
      <c r="K82" s="107"/>
      <c r="L82" s="107"/>
      <c r="M82" s="107"/>
      <c r="N82" s="107"/>
      <c r="O82" s="107">
        <f>O84</f>
        <v>2000</v>
      </c>
      <c r="P82" s="107">
        <f>D82</f>
        <v>202000</v>
      </c>
      <c r="Q82" s="107">
        <f>P82</f>
        <v>202000</v>
      </c>
    </row>
    <row r="83" spans="1:17" s="10" customFormat="1" ht="12.75" customHeight="1">
      <c r="A83" s="103">
        <v>422</v>
      </c>
      <c r="B83" s="106" t="s">
        <v>57</v>
      </c>
      <c r="C83" s="107">
        <v>20000</v>
      </c>
      <c r="D83" s="107">
        <f>D84</f>
        <v>202000</v>
      </c>
      <c r="E83" s="107"/>
      <c r="F83" s="107">
        <f>F84</f>
        <v>200000</v>
      </c>
      <c r="G83" s="107"/>
      <c r="H83" s="107"/>
      <c r="I83" s="107"/>
      <c r="J83" s="107"/>
      <c r="K83" s="107"/>
      <c r="L83" s="107"/>
      <c r="M83" s="107"/>
      <c r="N83" s="107"/>
      <c r="O83" s="107">
        <f>O84</f>
        <v>2000</v>
      </c>
      <c r="P83" s="107">
        <f>D83</f>
        <v>202000</v>
      </c>
      <c r="Q83" s="107">
        <f>P83</f>
        <v>202000</v>
      </c>
    </row>
    <row r="84" spans="1:17" s="10" customFormat="1" ht="12.75" customHeight="1">
      <c r="A84" s="109">
        <v>4221</v>
      </c>
      <c r="B84" s="106" t="s">
        <v>63</v>
      </c>
      <c r="C84" s="108">
        <v>20000</v>
      </c>
      <c r="D84" s="108">
        <v>202000</v>
      </c>
      <c r="E84" s="108"/>
      <c r="F84" s="108">
        <v>200000</v>
      </c>
      <c r="G84" s="108"/>
      <c r="H84" s="108"/>
      <c r="I84" s="108"/>
      <c r="J84" s="108"/>
      <c r="K84" s="107"/>
      <c r="L84" s="108"/>
      <c r="M84" s="107"/>
      <c r="N84" s="107"/>
      <c r="O84" s="107">
        <v>2000</v>
      </c>
      <c r="P84" s="107">
        <f>D84</f>
        <v>202000</v>
      </c>
      <c r="Q84" s="107">
        <f>P84</f>
        <v>202000</v>
      </c>
    </row>
    <row r="85" spans="1:17" s="10" customFormat="1" ht="12.75" customHeight="1">
      <c r="A85" s="109"/>
      <c r="B85" s="106"/>
      <c r="C85" s="108"/>
      <c r="D85" s="108"/>
      <c r="E85" s="108"/>
      <c r="F85" s="108"/>
      <c r="G85" s="108"/>
      <c r="H85" s="108"/>
      <c r="I85" s="108"/>
      <c r="J85" s="108"/>
      <c r="K85" s="107"/>
      <c r="L85" s="108"/>
      <c r="M85" s="107"/>
      <c r="N85" s="107"/>
      <c r="O85" s="107"/>
      <c r="P85" s="107"/>
      <c r="Q85" s="107"/>
    </row>
    <row r="86" spans="1:17" s="10" customFormat="1" ht="12.75" customHeight="1">
      <c r="A86" s="124" t="s">
        <v>88</v>
      </c>
      <c r="B86" s="106"/>
      <c r="C86" s="108"/>
      <c r="D86" s="108"/>
      <c r="E86" s="108"/>
      <c r="F86" s="108"/>
      <c r="G86" s="108"/>
      <c r="H86" s="108"/>
      <c r="I86" s="108"/>
      <c r="J86" s="108"/>
      <c r="K86" s="107"/>
      <c r="L86" s="108"/>
      <c r="M86" s="107"/>
      <c r="N86" s="107"/>
      <c r="O86" s="107"/>
      <c r="P86" s="107"/>
      <c r="Q86" s="107"/>
    </row>
    <row r="87" spans="1:17" s="10" customFormat="1" ht="25.5">
      <c r="A87" s="103">
        <v>45</v>
      </c>
      <c r="B87" s="106" t="s">
        <v>75</v>
      </c>
      <c r="C87" s="107"/>
      <c r="D87" s="107">
        <f>D88</f>
        <v>1000000</v>
      </c>
      <c r="E87" s="107"/>
      <c r="F87" s="107">
        <f>F88</f>
        <v>1000000</v>
      </c>
      <c r="G87" s="107"/>
      <c r="H87" s="107"/>
      <c r="I87" s="107"/>
      <c r="J87" s="107"/>
      <c r="K87" s="107"/>
      <c r="L87" s="108"/>
      <c r="M87" s="107"/>
      <c r="N87" s="107"/>
      <c r="O87" s="107"/>
      <c r="P87" s="107">
        <f>D87</f>
        <v>1000000</v>
      </c>
      <c r="Q87" s="107">
        <f>P87</f>
        <v>1000000</v>
      </c>
    </row>
    <row r="88" spans="1:17" s="10" customFormat="1" ht="12.75" customHeight="1">
      <c r="A88" s="103">
        <v>451</v>
      </c>
      <c r="B88" s="106" t="s">
        <v>89</v>
      </c>
      <c r="C88" s="107">
        <v>15000</v>
      </c>
      <c r="D88" s="107">
        <f>D89</f>
        <v>1000000</v>
      </c>
      <c r="E88" s="107"/>
      <c r="F88" s="107">
        <f>F89</f>
        <v>1000000</v>
      </c>
      <c r="G88" s="107"/>
      <c r="H88" s="107"/>
      <c r="I88" s="107"/>
      <c r="J88" s="107"/>
      <c r="K88" s="107"/>
      <c r="L88" s="107"/>
      <c r="M88" s="107"/>
      <c r="N88" s="107"/>
      <c r="O88" s="107"/>
      <c r="P88" s="107">
        <f>D88</f>
        <v>1000000</v>
      </c>
      <c r="Q88" s="107">
        <f>P88</f>
        <v>1000000</v>
      </c>
    </row>
    <row r="89" spans="1:17" s="10" customFormat="1" ht="12.75" customHeight="1">
      <c r="A89" s="109">
        <v>4511</v>
      </c>
      <c r="B89" s="104" t="s">
        <v>89</v>
      </c>
      <c r="C89" s="108">
        <v>15000</v>
      </c>
      <c r="D89" s="108">
        <v>1000000</v>
      </c>
      <c r="E89" s="108"/>
      <c r="F89" s="108">
        <v>1000000</v>
      </c>
      <c r="G89" s="108"/>
      <c r="H89" s="108"/>
      <c r="I89" s="107"/>
      <c r="J89" s="108"/>
      <c r="K89" s="108"/>
      <c r="L89" s="108"/>
      <c r="M89" s="108"/>
      <c r="N89" s="108"/>
      <c r="O89" s="108"/>
      <c r="P89" s="108">
        <f>D89</f>
        <v>1000000</v>
      </c>
      <c r="Q89" s="108">
        <f>P89</f>
        <v>1000000</v>
      </c>
    </row>
    <row r="90" spans="1:17" s="10" customFormat="1" ht="12.75" customHeight="1">
      <c r="A90" s="109"/>
      <c r="B90" s="104"/>
      <c r="C90" s="108"/>
      <c r="D90" s="108"/>
      <c r="E90" s="108"/>
      <c r="F90" s="108"/>
      <c r="G90" s="108"/>
      <c r="H90" s="108"/>
      <c r="I90" s="107"/>
      <c r="J90" s="108"/>
      <c r="K90" s="108"/>
      <c r="L90" s="108"/>
      <c r="M90" s="108"/>
      <c r="N90" s="108"/>
      <c r="O90" s="108"/>
      <c r="P90" s="107"/>
      <c r="Q90" s="107"/>
    </row>
    <row r="91" spans="1:17" s="10" customFormat="1" ht="12.75" customHeight="1">
      <c r="A91" s="109"/>
      <c r="B91"/>
      <c r="C91" s="108"/>
      <c r="D91" s="108"/>
      <c r="E91" s="108"/>
      <c r="F91" s="108"/>
      <c r="G91" s="108"/>
      <c r="H91" s="108"/>
      <c r="I91" s="107"/>
      <c r="J91" s="108"/>
      <c r="K91" s="108"/>
      <c r="L91" s="108"/>
      <c r="M91" s="108"/>
      <c r="N91" s="108"/>
      <c r="O91" s="108"/>
      <c r="P91" s="107"/>
      <c r="Q91" s="107"/>
    </row>
    <row r="92" spans="1:17" s="10" customFormat="1" ht="12.75" customHeight="1">
      <c r="A92" s="110"/>
      <c r="B92" s="106"/>
      <c r="C92" s="108"/>
      <c r="D92" s="108"/>
      <c r="E92" s="108"/>
      <c r="F92" s="108"/>
      <c r="G92" s="108"/>
      <c r="H92" s="108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1:17" s="10" customFormat="1" ht="12.75" customHeight="1">
      <c r="A93" s="158" t="s">
        <v>69</v>
      </c>
      <c r="B93" s="159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1:17" s="10" customFormat="1" ht="12.75" customHeight="1">
      <c r="A94" s="103">
        <v>4</v>
      </c>
      <c r="B94" s="106" t="s">
        <v>74</v>
      </c>
      <c r="C94" s="107">
        <v>5000</v>
      </c>
      <c r="D94" s="107">
        <f>D95</f>
        <v>0</v>
      </c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s="10" customFormat="1" ht="25.5">
      <c r="A95" s="103">
        <v>42</v>
      </c>
      <c r="B95" s="106" t="s">
        <v>76</v>
      </c>
      <c r="C95" s="107"/>
      <c r="D95" s="107">
        <f>D96</f>
        <v>0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1:17" s="10" customFormat="1" ht="12.75" customHeight="1">
      <c r="A96" s="103">
        <v>424</v>
      </c>
      <c r="B96" s="106" t="s">
        <v>53</v>
      </c>
      <c r="C96" s="107">
        <v>5000</v>
      </c>
      <c r="D96" s="107">
        <f>D97</f>
        <v>0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s="10" customFormat="1" ht="12.75" customHeight="1">
      <c r="A97" s="109">
        <v>4241</v>
      </c>
      <c r="B97" s="104" t="s">
        <v>53</v>
      </c>
      <c r="C97" s="108">
        <v>5000</v>
      </c>
      <c r="D97" s="108">
        <v>0</v>
      </c>
      <c r="E97" s="108"/>
      <c r="F97" s="108"/>
      <c r="G97" s="108"/>
      <c r="H97" s="108"/>
      <c r="I97" s="107"/>
      <c r="J97" s="108"/>
      <c r="K97" s="108"/>
      <c r="L97" s="108"/>
      <c r="M97" s="108"/>
      <c r="N97" s="108"/>
      <c r="O97" s="108"/>
      <c r="P97" s="108"/>
      <c r="Q97" s="108"/>
    </row>
    <row r="98" spans="1:17" s="10" customFormat="1" ht="12.75" customHeight="1">
      <c r="A98" s="115"/>
      <c r="B98" s="13"/>
      <c r="C98" s="116"/>
      <c r="D98" s="116"/>
      <c r="E98" s="116"/>
      <c r="F98" s="116"/>
      <c r="G98" s="116"/>
      <c r="H98" s="116"/>
      <c r="I98" s="116"/>
      <c r="J98" s="116"/>
      <c r="K98" s="117"/>
      <c r="L98" s="117"/>
      <c r="M98" s="117"/>
      <c r="N98" s="117"/>
      <c r="O98" s="117"/>
      <c r="P98" s="117"/>
      <c r="Q98" s="117"/>
    </row>
    <row r="99" spans="1:17" s="10" customFormat="1" ht="12.75" customHeight="1">
      <c r="A99" s="115"/>
      <c r="B99" s="118"/>
      <c r="C99" s="117"/>
      <c r="D99" s="117"/>
      <c r="E99" s="116"/>
      <c r="F99" s="116"/>
      <c r="G99" s="116"/>
      <c r="H99" s="116"/>
      <c r="I99" s="117"/>
      <c r="J99" s="117"/>
      <c r="K99" s="117"/>
      <c r="L99" s="117"/>
      <c r="M99" s="117"/>
      <c r="N99" s="117"/>
      <c r="O99" s="117"/>
      <c r="P99" s="117"/>
      <c r="Q99" s="117"/>
    </row>
    <row r="100" spans="1:17" s="10" customFormat="1" ht="12.75">
      <c r="A100" s="93"/>
      <c r="B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</row>
    <row r="101" spans="1:17" s="10" customFormat="1" ht="12.75">
      <c r="A101" s="93"/>
      <c r="B101" s="11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</row>
    <row r="102" spans="1:17" s="10" customFormat="1" ht="12.75">
      <c r="A102" s="93"/>
      <c r="B102" s="11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</row>
    <row r="103" spans="1:17" s="10" customFormat="1" ht="12.75">
      <c r="A103" s="93"/>
      <c r="B103" s="13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</row>
    <row r="104" spans="1:17" s="10" customFormat="1" ht="12.75">
      <c r="A104" s="92"/>
      <c r="B104" s="13"/>
      <c r="C104" s="116"/>
      <c r="D104" s="116"/>
      <c r="E104" s="116"/>
      <c r="F104" s="116"/>
      <c r="G104" s="117"/>
      <c r="H104" s="117"/>
      <c r="I104" s="116"/>
      <c r="J104" s="116"/>
      <c r="K104" s="117"/>
      <c r="L104" s="117"/>
      <c r="M104" s="117"/>
      <c r="N104" s="117"/>
      <c r="O104" s="117"/>
      <c r="P104" s="117"/>
      <c r="Q104" s="117"/>
    </row>
    <row r="105" spans="1:17" s="10" customFormat="1" ht="12.75">
      <c r="A105" s="92"/>
      <c r="B105" s="118"/>
      <c r="C105" s="116"/>
      <c r="D105" s="116"/>
      <c r="E105" s="117"/>
      <c r="F105" s="117"/>
      <c r="G105" s="117"/>
      <c r="H105" s="117"/>
      <c r="I105" s="116"/>
      <c r="J105" s="116"/>
      <c r="K105" s="117"/>
      <c r="L105" s="117"/>
      <c r="M105" s="117"/>
      <c r="N105" s="117"/>
      <c r="O105" s="117"/>
      <c r="P105" s="117"/>
      <c r="Q105" s="117"/>
    </row>
    <row r="106" spans="1:17" s="10" customFormat="1" ht="12.75">
      <c r="A106" s="93"/>
      <c r="B106" s="118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</row>
    <row r="107" spans="1:17" s="10" customFormat="1" ht="12.75">
      <c r="A107" s="93"/>
      <c r="B107" s="13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</row>
    <row r="108" spans="1:17" ht="12.75">
      <c r="A108" s="92"/>
      <c r="B108" s="13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1:17" ht="12.75">
      <c r="A109" s="92"/>
      <c r="B109" s="13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1:17" ht="12.75">
      <c r="A110" s="92"/>
      <c r="B110" s="13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1:17" ht="12.75">
      <c r="A111" s="92"/>
      <c r="B111" s="118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s="10" customFormat="1" ht="12.75">
      <c r="A112" s="93"/>
      <c r="B112" s="13"/>
      <c r="C112" s="117"/>
      <c r="D112" s="117"/>
      <c r="E112" s="116"/>
      <c r="F112" s="116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1:17" ht="12.75">
      <c r="A113" s="92"/>
      <c r="B113" s="118"/>
      <c r="C113" s="116"/>
      <c r="D113" s="116"/>
      <c r="E113" s="117"/>
      <c r="F113" s="117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ht="12.75">
      <c r="A114" s="93"/>
      <c r="B114" s="13"/>
      <c r="C114" s="117"/>
      <c r="D114" s="117"/>
      <c r="E114" s="117"/>
      <c r="F114" s="117"/>
      <c r="G114" s="116"/>
      <c r="H114" s="116"/>
      <c r="I114" s="116"/>
      <c r="J114" s="116"/>
      <c r="K114" s="117"/>
      <c r="L114" s="117"/>
      <c r="M114" s="117"/>
      <c r="N114" s="117"/>
      <c r="O114" s="117"/>
      <c r="P114" s="117"/>
      <c r="Q114" s="117"/>
    </row>
    <row r="115" spans="1:17" ht="12.75">
      <c r="A115" s="92"/>
      <c r="B115" s="13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1:17" ht="12.75">
      <c r="A116" s="92"/>
      <c r="B116" s="13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1:17" s="10" customFormat="1" ht="12.75">
      <c r="A117" s="93"/>
      <c r="B117" s="13"/>
      <c r="C117" s="117"/>
      <c r="D117" s="117"/>
      <c r="E117" s="116"/>
      <c r="F117" s="116"/>
      <c r="G117" s="117"/>
      <c r="H117" s="117"/>
      <c r="I117" s="116"/>
      <c r="J117" s="116"/>
      <c r="K117" s="117"/>
      <c r="L117" s="117"/>
      <c r="M117" s="117"/>
      <c r="N117" s="117"/>
      <c r="O117" s="117"/>
      <c r="P117" s="117"/>
      <c r="Q117" s="117"/>
    </row>
    <row r="118" spans="1:17" ht="12.75">
      <c r="A118" s="92"/>
      <c r="B118" s="118"/>
      <c r="C118" s="116"/>
      <c r="D118" s="116"/>
      <c r="E118" s="117"/>
      <c r="F118" s="117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1:17" ht="12.75">
      <c r="A119" s="93"/>
      <c r="B119" s="13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1:17" s="10" customFormat="1" ht="12.75" customHeight="1">
      <c r="A120" s="119"/>
      <c r="B120" s="13"/>
      <c r="C120" s="117"/>
      <c r="D120" s="117"/>
      <c r="E120" s="116"/>
      <c r="F120" s="116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1:17" s="10" customFormat="1" ht="12.75">
      <c r="A121" s="93"/>
      <c r="B121" s="118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1:17" s="10" customFormat="1" ht="12.75">
      <c r="A122" s="93"/>
      <c r="B122" s="118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1:17" ht="12.75">
      <c r="A123" s="92"/>
      <c r="B123" s="118"/>
      <c r="C123" s="116"/>
      <c r="D123" s="116"/>
      <c r="E123" s="117"/>
      <c r="F123" s="117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1:17" ht="12.75">
      <c r="A124" s="92"/>
      <c r="B124" s="13"/>
      <c r="C124" s="116"/>
      <c r="D124" s="116"/>
      <c r="E124" s="116"/>
      <c r="F124" s="116"/>
      <c r="G124" s="116"/>
      <c r="H124" s="116"/>
      <c r="I124" s="117"/>
      <c r="J124" s="117"/>
      <c r="K124" s="116"/>
      <c r="L124" s="116"/>
      <c r="M124" s="116"/>
      <c r="N124" s="116"/>
      <c r="O124" s="116"/>
      <c r="P124" s="116"/>
      <c r="Q124" s="116"/>
    </row>
    <row r="125" spans="1:17" ht="12.75">
      <c r="A125" s="92"/>
      <c r="B125" s="13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1:17" s="10" customFormat="1" ht="12.75">
      <c r="A126" s="93"/>
      <c r="B126" s="13"/>
      <c r="C126" s="117"/>
      <c r="D126" s="117"/>
      <c r="E126" s="116"/>
      <c r="F126" s="116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1:17" ht="12.75">
      <c r="A127" s="92"/>
      <c r="B127" s="118"/>
      <c r="C127" s="116"/>
      <c r="D127" s="116"/>
      <c r="E127" s="117"/>
      <c r="F127" s="117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1:17" ht="12.75">
      <c r="A128" s="92"/>
      <c r="B128" s="13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1:17" ht="12.75">
      <c r="A129" s="92"/>
      <c r="B129" s="1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1:17" ht="12.75">
      <c r="A130" s="92"/>
      <c r="B130" s="13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1:17" s="10" customFormat="1" ht="12.75">
      <c r="A131" s="93"/>
      <c r="B131" s="13"/>
      <c r="C131" s="117"/>
      <c r="D131" s="117"/>
      <c r="E131" s="116"/>
      <c r="F131" s="116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1:17" ht="12.75">
      <c r="A132" s="92"/>
      <c r="B132" s="118"/>
      <c r="C132" s="116"/>
      <c r="D132" s="116"/>
      <c r="E132" s="117"/>
      <c r="F132" s="117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1:17" ht="12.75">
      <c r="A133" s="93"/>
      <c r="B133" s="13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1:17" s="10" customFormat="1" ht="12.75" customHeight="1">
      <c r="A134" s="119"/>
      <c r="B134" s="13"/>
      <c r="C134" s="117"/>
      <c r="D134" s="117"/>
      <c r="E134" s="116"/>
      <c r="F134" s="116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1:17" s="10" customFormat="1" ht="12.75">
      <c r="A135" s="93"/>
      <c r="B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1:17" s="10" customFormat="1" ht="12.75">
      <c r="A136" s="93"/>
      <c r="B136" s="118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1:17" ht="12.75">
      <c r="A137" s="92"/>
      <c r="B137" s="118"/>
      <c r="C137" s="116"/>
      <c r="D137" s="116"/>
      <c r="E137" s="117"/>
      <c r="F137" s="117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1:17" ht="12.75">
      <c r="A138" s="92"/>
      <c r="B138" s="13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1:17" ht="12.75">
      <c r="A139" s="92"/>
      <c r="B139" s="1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1:17" s="10" customFormat="1" ht="12.75">
      <c r="A140" s="93"/>
      <c r="B140" s="13"/>
      <c r="C140" s="117"/>
      <c r="D140" s="117"/>
      <c r="E140" s="116"/>
      <c r="F140" s="116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1:17" ht="12.75">
      <c r="A141" s="92"/>
      <c r="B141" s="118"/>
      <c r="C141" s="116"/>
      <c r="D141" s="116"/>
      <c r="E141" s="117"/>
      <c r="F141" s="117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1:17" ht="12.75">
      <c r="A142" s="92"/>
      <c r="B142" s="13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1:17" ht="12.75">
      <c r="A143" s="92"/>
      <c r="B143" s="13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1:17" ht="12.75">
      <c r="A144" s="92"/>
      <c r="B144" s="1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1:17" ht="12.75">
      <c r="A145" s="93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93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2.75">
      <c r="A147" s="93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3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93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3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93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2.75">
      <c r="A152" s="93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93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2.75">
      <c r="A154" s="93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3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3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3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93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2.75">
      <c r="A159" s="93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3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93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3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93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3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3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3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3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3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3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3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3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3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3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3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2.75">
      <c r="A175" s="93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2.75">
      <c r="A176" s="93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12.75">
      <c r="A177" s="93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2.75">
      <c r="A178" s="93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12.75">
      <c r="A179" s="93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2.75">
      <c r="A180" s="93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12.75">
      <c r="A181" s="93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2.75">
      <c r="A182" s="93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2.75">
      <c r="A183" s="93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2.75">
      <c r="A184" s="93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12.75">
      <c r="A185" s="93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2.75">
      <c r="A186" s="93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12.75">
      <c r="A187" s="93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2.75">
      <c r="A188" s="93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12.75">
      <c r="A189" s="93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2.75">
      <c r="A190" s="93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12.75">
      <c r="A191" s="93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2.75">
      <c r="A192" s="93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12.75">
      <c r="A193" s="93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12.75">
      <c r="A194" s="93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12.75">
      <c r="A195" s="93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2.75">
      <c r="A196" s="93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12.75">
      <c r="A197" s="93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2.75">
      <c r="A198" s="93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12.75">
      <c r="A199" s="93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2.75">
      <c r="A200" s="93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12.75">
      <c r="A201" s="93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12.75">
      <c r="A202" s="93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12.75">
      <c r="A203" s="93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12.75">
      <c r="A204" s="93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12.75">
      <c r="A205" s="93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12.75">
      <c r="A206" s="93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12.75">
      <c r="A207" s="93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12.75">
      <c r="A208" s="93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 ht="12.75">
      <c r="A209" s="93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 ht="12.75">
      <c r="A210" s="93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 ht="12.75">
      <c r="A211" s="93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ht="12.75">
      <c r="A212" s="93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2.75">
      <c r="A213" s="93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2.75">
      <c r="A214" s="93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2.75">
      <c r="A215" s="93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ht="12.75">
      <c r="A216" s="93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2.75">
      <c r="A217" s="93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2.75">
      <c r="A218" s="93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2.75">
      <c r="A219" s="93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ht="12.75">
      <c r="A220" s="93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ht="12.75">
      <c r="A221" s="93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ht="12.75">
      <c r="A222" s="93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ht="12.75">
      <c r="A223" s="93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ht="12.75">
      <c r="A224" s="93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ht="12.75">
      <c r="A225" s="93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ht="12.75">
      <c r="A226" s="93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ht="12.75">
      <c r="A227" s="93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ht="12.75">
      <c r="A228" s="93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ht="12.75">
      <c r="A229" s="93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2.75">
      <c r="A230" s="93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ht="12.75">
      <c r="A231" s="93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ht="12.75">
      <c r="A232" s="93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2.75">
      <c r="A233" s="93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2.75">
      <c r="A234" s="93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ht="12.75">
      <c r="A235" s="93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ht="12.75">
      <c r="A236" s="93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ht="12.75">
      <c r="A237" s="93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ht="12.75">
      <c r="A238" s="93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ht="12.75">
      <c r="A239" s="93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ht="12.75">
      <c r="A240" s="93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ht="12.75">
      <c r="A241" s="93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ht="12.75">
      <c r="A242" s="93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ht="12.75">
      <c r="A243" s="93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ht="12.75">
      <c r="A244" s="93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ht="12.75">
      <c r="A245" s="93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ht="12.75">
      <c r="A246" s="93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ht="12.75">
      <c r="A247" s="93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ht="12.75">
      <c r="A248" s="93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ht="12.75">
      <c r="A249" s="93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ht="12.75">
      <c r="A250" s="93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ht="12.75">
      <c r="A251" s="93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ht="12.75">
      <c r="A252" s="93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ht="12.75">
      <c r="A253" s="93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ht="12.75">
      <c r="A254" s="93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ht="12.75">
      <c r="A255" s="93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ht="12.75">
      <c r="A256" s="93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ht="12.75">
      <c r="A257" s="93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ht="12.75">
      <c r="A258" s="93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ht="12.75">
      <c r="A259" s="93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ht="12.75">
      <c r="A260" s="93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2.75">
      <c r="A261" s="93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2.75">
      <c r="A262" s="93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ht="12.75">
      <c r="A263" s="93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ht="12.75">
      <c r="A264" s="93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ht="12.75">
      <c r="A265" s="93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ht="12.75">
      <c r="A266" s="93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ht="12.75">
      <c r="A267" s="93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ht="12.75">
      <c r="A268" s="93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ht="12.75">
      <c r="A269" s="93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ht="12.75">
      <c r="A270" s="93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12.75">
      <c r="A271" s="93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ht="12.75">
      <c r="A272" s="93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ht="12.75">
      <c r="A273" s="93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ht="12.75">
      <c r="A274" s="93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ht="12.75">
      <c r="A275" s="93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ht="12.75">
      <c r="A276" s="93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ht="12.75">
      <c r="A277" s="93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ht="12.75">
      <c r="A278" s="93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ht="12.75">
      <c r="A279" s="93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ht="12.75">
      <c r="A280" s="93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ht="12.75">
      <c r="A281" s="93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ht="12.75">
      <c r="A282" s="93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ht="12.75">
      <c r="A283" s="93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ht="12.75">
      <c r="A284" s="93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ht="12.75">
      <c r="A285" s="93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ht="12.75">
      <c r="A286" s="93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 ht="12.75">
      <c r="A287" s="93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ht="12.75">
      <c r="A288" s="93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ht="12.75">
      <c r="A289" s="93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ht="12.75">
      <c r="A290" s="93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ht="12.75">
      <c r="A291" s="93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ht="12.75">
      <c r="A292" s="93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ht="12.75">
      <c r="A293" s="93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ht="12.75">
      <c r="A294" s="93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ht="12.75">
      <c r="A295" s="93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ht="12.75">
      <c r="A296" s="93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ht="12.75">
      <c r="A297" s="93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ht="12.75">
      <c r="A298" s="93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ht="12.75">
      <c r="A299" s="93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ht="12.75">
      <c r="A300" s="93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ht="12.75">
      <c r="A301" s="93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ht="12.75">
      <c r="A302" s="93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ht="12.75">
      <c r="A303" s="93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ht="12.75">
      <c r="A304" s="93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 ht="12.75">
      <c r="A305" s="93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 ht="12.75">
      <c r="A306" s="93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 ht="12.75">
      <c r="A307" s="93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 ht="12.75">
      <c r="A308" s="93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 ht="12.75">
      <c r="A309" s="93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 ht="12.75">
      <c r="A310" s="93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 ht="12.75">
      <c r="A311" s="93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 ht="12.75">
      <c r="A312" s="93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 ht="12.75">
      <c r="A313" s="93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 ht="12.75">
      <c r="A314" s="93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 ht="12.75">
      <c r="A315" s="93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 ht="12.75">
      <c r="A316" s="93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 ht="12.75">
      <c r="A317" s="93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 ht="12.75">
      <c r="A318" s="93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 ht="12.75">
      <c r="A319" s="93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 ht="12.75">
      <c r="A320" s="93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ht="12.75">
      <c r="A321" s="93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ht="12.75">
      <c r="A322" s="93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ht="12.75">
      <c r="A323" s="93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ht="12.75">
      <c r="A324" s="93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ht="12.75">
      <c r="A325" s="93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ht="12.75">
      <c r="A326" s="93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ht="12.75">
      <c r="A327" s="93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ht="12.75">
      <c r="A328" s="93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ht="12.75">
      <c r="A329" s="93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ht="12.75">
      <c r="A330" s="93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ht="12.75">
      <c r="A331" s="93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ht="12.75">
      <c r="A332" s="93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ht="12.75">
      <c r="A333" s="93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ht="12.75">
      <c r="A334" s="93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ht="12.75">
      <c r="A335" s="93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ht="12.75">
      <c r="A336" s="93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 ht="12.75">
      <c r="A337" s="93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1:17" ht="12.75">
      <c r="A338" s="93"/>
      <c r="B338" s="1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1:17" ht="12.75">
      <c r="A339" s="93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17" ht="12.75">
      <c r="A340" s="93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1:17" ht="12.75">
      <c r="A341" s="93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1:17" ht="12.75">
      <c r="A342" s="93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1:17" ht="12.75">
      <c r="A343" s="93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1:17" ht="12.75">
      <c r="A344" s="93"/>
      <c r="B344" s="1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 ht="12.75">
      <c r="A345" s="93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1:17" ht="12.75">
      <c r="A346" s="93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 ht="12.75">
      <c r="A347" s="93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 ht="12.75">
      <c r="A348" s="93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1:17" ht="12.75">
      <c r="A349" s="93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ht="12.75">
      <c r="A350" s="93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 ht="12.75">
      <c r="A351" s="93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1:17" ht="12.75">
      <c r="A352" s="93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1:17" ht="12.75">
      <c r="A353" s="93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1:17" ht="12.75">
      <c r="A354" s="93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1:17" ht="12.75">
      <c r="A355" s="93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1:17" ht="12.75">
      <c r="A356" s="93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1:17" ht="12.75">
      <c r="A357" s="93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1:17" ht="12.75">
      <c r="A358" s="93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1:17" ht="12.75">
      <c r="A359" s="93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1:17" ht="12.75">
      <c r="A360" s="93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1:17" ht="12.75">
      <c r="A361" s="93"/>
      <c r="B361" s="1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1:17" ht="12.75">
      <c r="A362" s="93"/>
      <c r="B362" s="1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1:17" ht="12.75">
      <c r="A363" s="93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1:17" ht="12.75">
      <c r="A364" s="93"/>
      <c r="B364" s="1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1:17" ht="12.75">
      <c r="A365" s="93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1:17" ht="12.75">
      <c r="A366" s="93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 ht="12.75">
      <c r="A367" s="93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 ht="12.75">
      <c r="A368" s="93"/>
      <c r="B368" s="1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1:17" ht="12.75">
      <c r="A369" s="93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 ht="12.75">
      <c r="A370" s="93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1:17" ht="12.75">
      <c r="A371" s="93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1:17" ht="12.75">
      <c r="A372" s="93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1:17" ht="12.75">
      <c r="A373" s="93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1:17" ht="12.75">
      <c r="A374" s="93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1:17" ht="12.75">
      <c r="A375" s="93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1:17" ht="12.75">
      <c r="A376" s="93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1:17" ht="12.75">
      <c r="A377" s="93"/>
      <c r="B377" s="1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1:17" ht="12.75">
      <c r="A378" s="93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1:17" ht="12.75">
      <c r="A379" s="93"/>
      <c r="B379" s="1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1:17" ht="12.75">
      <c r="A380" s="93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1:17" ht="12.75">
      <c r="A381" s="93"/>
      <c r="B381" s="1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1:17" ht="12.75">
      <c r="A382" s="93"/>
      <c r="B382" s="1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1:17" ht="12.75">
      <c r="A383" s="93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1:17" ht="12.75">
      <c r="A384" s="93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1:17" ht="12.75">
      <c r="A385" s="93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1:17" ht="12.75">
      <c r="A386" s="93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1:17" ht="12.75">
      <c r="A387" s="93"/>
      <c r="B387" s="1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1:17" ht="12.75">
      <c r="A388" s="93"/>
      <c r="B388" s="1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1:17" ht="12.75">
      <c r="A389" s="93"/>
      <c r="B389" s="1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1:17" ht="12.75">
      <c r="A390" s="93"/>
      <c r="B390" s="1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1:17" ht="12.75">
      <c r="A391" s="93"/>
      <c r="B391" s="1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1:17" ht="12.75">
      <c r="A392" s="93"/>
      <c r="B392" s="1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1:17" ht="12.75">
      <c r="A393" s="93"/>
      <c r="B393" s="1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1:17" ht="12.75">
      <c r="A394" s="93"/>
      <c r="B394" s="1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1:17" ht="12.75">
      <c r="A395" s="93"/>
      <c r="B395" s="1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1:17" ht="12.75">
      <c r="A396" s="93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1:17" ht="12.75">
      <c r="A397" s="93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1:17" ht="12.75">
      <c r="A398" s="93"/>
      <c r="B398" s="1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1:17" ht="12.75">
      <c r="A399" s="93"/>
      <c r="B399" s="1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1:17" ht="12.75">
      <c r="A400" s="93"/>
      <c r="B400" s="1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1:17" ht="12.75">
      <c r="A401" s="93"/>
      <c r="B401" s="1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2:6" ht="12.75">
      <c r="B402" s="13"/>
      <c r="E402" s="9"/>
      <c r="F402" s="9"/>
    </row>
  </sheetData>
  <sheetProtection/>
  <mergeCells count="10">
    <mergeCell ref="A79:B79"/>
    <mergeCell ref="A80:B80"/>
    <mergeCell ref="A93:B93"/>
    <mergeCell ref="A6:B6"/>
    <mergeCell ref="A7:B7"/>
    <mergeCell ref="A26:B26"/>
    <mergeCell ref="A27:B27"/>
    <mergeCell ref="A60:B60"/>
    <mergeCell ref="A71:B71"/>
    <mergeCell ref="A61:B6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Mira</cp:lastModifiedBy>
  <cp:lastPrinted>2016-01-11T11:58:57Z</cp:lastPrinted>
  <dcterms:created xsi:type="dcterms:W3CDTF">2013-09-11T11:00:21Z</dcterms:created>
  <dcterms:modified xsi:type="dcterms:W3CDTF">2016-05-12T12:00:27Z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